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B:\Corporate Services\Corporate Policy &amp; Planning\Statistics\Surveys\Population Census\2016 Census\A Results\"/>
    </mc:Choice>
  </mc:AlternateContent>
  <bookViews>
    <workbookView xWindow="0" yWindow="0" windowWidth="28800" windowHeight="11460" tabRatio="702" activeTab="2"/>
  </bookViews>
  <sheets>
    <sheet name="Cover" sheetId="54" r:id="rId1"/>
    <sheet name="Districts" sheetId="56" r:id="rId2"/>
    <sheet name="Introduction" sheetId="16" r:id="rId3"/>
    <sheet name="1. Summary Population" sheetId="1" r:id="rId4"/>
    <sheet name="2. Historic Population" sheetId="18" r:id="rId5"/>
    <sheet name="2. Chart Historic Population" sheetId="49" r:id="rId6"/>
    <sheet name="3. Household composition" sheetId="35" r:id="rId7"/>
    <sheet name="4. Single Year Age " sheetId="24" r:id="rId8"/>
    <sheet name="5. Five Year Age and District" sheetId="23" r:id="rId9"/>
    <sheet name="5. Population Pyramids" sheetId="57" r:id="rId10"/>
    <sheet name="6. Age Dependency" sheetId="2" r:id="rId11"/>
    <sheet name="7. Marital Status" sheetId="27" r:id="rId12"/>
    <sheet name="8. Faith and Religion" sheetId="28" r:id="rId13"/>
    <sheet name="9. Household Relationships" sheetId="29" r:id="rId14"/>
    <sheet name="10. Place of Birth" sheetId="30" r:id="rId15"/>
    <sheet name="11. Qualifications by Activity" sheetId="31" r:id="rId16"/>
    <sheet name="12. Qualifications by Age Group" sheetId="50" r:id="rId17"/>
    <sheet name="13. Years of Schooling" sheetId="53" r:id="rId18"/>
    <sheet name="14. Economic Activity" sheetId="3" r:id="rId19"/>
    <sheet name="15. Unemployment" sheetId="32" r:id="rId20"/>
    <sheet name="16. State of Health" sheetId="45" r:id="rId21"/>
    <sheet name="17. Disabilities" sheetId="46" r:id="rId22"/>
    <sheet name="18. Caring" sheetId="47" r:id="rId23"/>
    <sheet name="19. Alcohol and Tobacco" sheetId="48" r:id="rId24"/>
    <sheet name="20. Occupation by Nationality" sheetId="22" r:id="rId25"/>
    <sheet name="21. Occupation by Age Group" sheetId="51" r:id="rId26"/>
    <sheet name="22. Industry" sheetId="34" r:id="rId27"/>
    <sheet name="23. Ever Left" sheetId="5" r:id="rId28"/>
    <sheet name="24. Housing Tenure" sheetId="6" r:id="rId29"/>
    <sheet name="25. Housing Type" sheetId="36" r:id="rId30"/>
    <sheet name="26. Rooms" sheetId="37" r:id="rId31"/>
    <sheet name="27. Water" sheetId="38" r:id="rId32"/>
    <sheet name="28. Sanitation" sheetId="39" r:id="rId33"/>
    <sheet name="29. Energy" sheetId="40" r:id="rId34"/>
    <sheet name="30. Kitchen and Bathroom" sheetId="44" r:id="rId35"/>
    <sheet name="31. Roof and Fire Prevention" sheetId="41" r:id="rId36"/>
    <sheet name="32. Vehicles" sheetId="42" r:id="rId37"/>
    <sheet name="33. Capital Goods" sheetId="43" r:id="rId38"/>
    <sheet name="34. Unoccupied Dwellings" sheetId="52" r:id="rId39"/>
    <sheet name="35. Unoccupied Dwellings Status" sheetId="12" r:id="rId40"/>
    <sheet name="Variables" sheetId="59" r:id="rId41"/>
  </sheets>
  <definedNames>
    <definedName name="AllDistrictFemale" comment="Used for population pyramid chart.  Values are made negative so that they appear on the left hand side of a stacked bar chart.">-#REF!</definedName>
    <definedName name="AllDistrictFemale_Saint" comment="Used for population pyramid chart.  Values are made negative so that they appear on the left hand side of a stacked bar chart.">-#REF!</definedName>
    <definedName name="AllDistrictMale" comment="Used for population pyramid chart.">#REF!</definedName>
    <definedName name="AllDistrictMale_Saint" comment="Used for population pyramid chart.">#REF!</definedName>
    <definedName name="Dates" comment="Used to convert dates of previous censuses for use in a date-axis for a chart." localSheetId="4">DATE(YEAR('2. Historic Population'!$F$26:$F$37),MONTH('2. Historic Population'!$F$26:$F$37),DAY('2. Historic Population'!$F$26:$F$37))</definedName>
    <definedName name="Dates" comment="Used to convert dates of previous censuses for use in a date-axis for a chart.">DATE(YEAR('1. Summary Population'!#REF!),MONTH('1. Summary Population'!#REF!),DAY('1. Summary Population'!#REF!))</definedName>
    <definedName name="_xlnm.Print_Area" localSheetId="3">'1. Summary Population'!$A$1:$D$20</definedName>
    <definedName name="_xlnm.Print_Area" localSheetId="14">'10. Place of Birth'!$A$1:$G$13</definedName>
    <definedName name="_xlnm.Print_Area" localSheetId="15">'11. Qualifications by Activity'!$A$1:$J$27</definedName>
    <definedName name="_xlnm.Print_Area" localSheetId="16">'12. Qualifications by Age Group'!$A$1:$P$27</definedName>
    <definedName name="_xlnm.Print_Area" localSheetId="17">'13. Years of Schooling'!$A$1:$L$27</definedName>
    <definedName name="_xlnm.Print_Area" localSheetId="18">'14. Economic Activity'!$A$1:$E$32</definedName>
    <definedName name="_xlnm.Print_Area" localSheetId="19">'15. Unemployment'!$A$1:$E$19</definedName>
    <definedName name="_xlnm.Print_Area" localSheetId="20">'16. State of Health'!$A$1:$G$33</definedName>
    <definedName name="_xlnm.Print_Area" localSheetId="21">'17. Disabilities'!$A$1:$I$34</definedName>
    <definedName name="_xlnm.Print_Area" localSheetId="22">'18. Caring'!$A$1:$J$17</definedName>
    <definedName name="_xlnm.Print_Area" localSheetId="23">'19. Alcohol and Tobacco'!$A$1:$I$31</definedName>
    <definedName name="_xlnm.Print_Area" localSheetId="5">'2. Chart Historic Population'!$A$1:$N$25</definedName>
    <definedName name="_xlnm.Print_Area" localSheetId="4">'2. Historic Population'!$F$1:$L$37</definedName>
    <definedName name="_xlnm.Print_Area" localSheetId="24">'20. Occupation by Nationality'!$A$1:$K$52</definedName>
    <definedName name="_xlnm.Print_Area" localSheetId="25">'21. Occupation by Age Group'!$A$1:$Q$52</definedName>
    <definedName name="_xlnm.Print_Area" localSheetId="26">'22. Industry'!$A$1:$L$21</definedName>
    <definedName name="_xlnm.Print_Area" localSheetId="27">'23. Ever Left'!$A$1:$J$23</definedName>
    <definedName name="_xlnm.Print_Area" localSheetId="28">'24. Housing Tenure'!$A$1:$E$27</definedName>
    <definedName name="_xlnm.Print_Area" localSheetId="29">'25. Housing Type'!$A$1:$J$23</definedName>
    <definedName name="_xlnm.Print_Area" localSheetId="30">'26. Rooms'!$A$1:$H$18</definedName>
    <definedName name="_xlnm.Print_Area" localSheetId="31">'27. Water'!$A$1:$J$19</definedName>
    <definedName name="_xlnm.Print_Area" localSheetId="32">'28. Sanitation'!$A$1:$J$13</definedName>
    <definedName name="_xlnm.Print_Area" localSheetId="33">'29. Energy'!$A$1:$J$31</definedName>
    <definedName name="_xlnm.Print_Area" localSheetId="6">'3. Household composition'!$A$1:$J$23</definedName>
    <definedName name="_xlnm.Print_Area" localSheetId="34">'30. Kitchen and Bathroom'!$A$1:$J$33</definedName>
    <definedName name="_xlnm.Print_Area" localSheetId="35">'31. Roof and Fire Prevention'!$A$1:$J$23</definedName>
    <definedName name="_xlnm.Print_Area" localSheetId="36">'32. Vehicles'!$A$1:$J$23</definedName>
    <definedName name="_xlnm.Print_Area" localSheetId="37">'33. Capital Goods'!$A$1:$J$25</definedName>
    <definedName name="_xlnm.Print_Area" localSheetId="38">'34. Unoccupied Dwellings'!$A$1:$C$38</definedName>
    <definedName name="_xlnm.Print_Area" localSheetId="39">'35. Unoccupied Dwellings Status'!$A$1:$H$13</definedName>
    <definedName name="_xlnm.Print_Area" localSheetId="7">'4. Single Year Age '!$A$1:$M$109</definedName>
    <definedName name="_xlnm.Print_Area" localSheetId="8">'5. Five Year Age and District'!$A$1:$AB$88</definedName>
    <definedName name="_xlnm.Print_Area" localSheetId="9">'5. Population Pyramids'!$A$1:$D$3</definedName>
    <definedName name="_xlnm.Print_Area" localSheetId="10">'6. Age Dependency'!$A$1:$D$21</definedName>
    <definedName name="_xlnm.Print_Area" localSheetId="11">'7. Marital Status'!$A$1:$I$25</definedName>
    <definedName name="_xlnm.Print_Area" localSheetId="12">'8. Faith and Religion'!$A$1:$G$45</definedName>
    <definedName name="_xlnm.Print_Area" localSheetId="13">'9. Household Relationships'!$A$1:$L$22</definedName>
    <definedName name="_xlnm.Print_Area" localSheetId="0">Cover!$A$1:$B$21</definedName>
    <definedName name="_xlnm.Print_Area" localSheetId="1">Districts!$A$1:$A$6</definedName>
    <definedName name="_xlnm.Print_Area" localSheetId="2">Introduction!$A$1:$B$55</definedName>
    <definedName name="_xlnm.Print_Area" localSheetId="40">Variables!$A$1:$C$143</definedName>
    <definedName name="_xlnm.Print_Titles" localSheetId="24">'20. Occupation by Nationality'!$1:$4</definedName>
    <definedName name="_xlnm.Print_Titles" localSheetId="25">'21. Occupation by Age Group'!$1:$4</definedName>
    <definedName name="_xlnm.Print_Titles" localSheetId="7">'4. Single Year Age '!$1:$5</definedName>
    <definedName name="_xlnm.Print_Titles" localSheetId="8">'5. Five Year Age and District'!$1:$4</definedName>
    <definedName name="_xlnm.Print_Titles" localSheetId="40">Variables!$1:$3</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A55" i="16" l="1"/>
  <c r="A22" i="16" l="1"/>
  <c r="A32" i="16" l="1"/>
  <c r="A54" i="16" l="1"/>
  <c r="A53" i="16"/>
  <c r="A52" i="16"/>
  <c r="A39" i="16" l="1"/>
  <c r="A38" i="16"/>
  <c r="A51" i="16"/>
  <c r="A50" i="16"/>
  <c r="A49" i="16"/>
  <c r="A48" i="16"/>
  <c r="A47" i="16"/>
  <c r="A46" i="16"/>
  <c r="A45" i="16"/>
  <c r="A44" i="16"/>
  <c r="A43" i="16"/>
  <c r="A42" i="16"/>
  <c r="A41" i="16"/>
  <c r="A40" i="16"/>
  <c r="A37" i="16"/>
  <c r="A36" i="16"/>
  <c r="A35" i="16"/>
  <c r="A34" i="16"/>
  <c r="A33" i="16"/>
  <c r="A31" i="16"/>
  <c r="A30" i="16"/>
  <c r="A29" i="16"/>
  <c r="A28" i="16"/>
  <c r="A27" i="16"/>
  <c r="A26" i="16"/>
  <c r="A25" i="16"/>
  <c r="A24" i="16"/>
  <c r="A23" i="16"/>
  <c r="A21" i="16"/>
  <c r="A20" i="16"/>
  <c r="A19" i="16"/>
  <c r="A18" i="16"/>
  <c r="A17" i="16"/>
  <c r="A16" i="16"/>
  <c r="O25" i="50"/>
  <c r="N25" i="50"/>
  <c r="M25" i="50"/>
  <c r="L25" i="50"/>
  <c r="K25" i="50"/>
  <c r="P25" i="50" s="1"/>
  <c r="F25" i="50"/>
  <c r="J19" i="44" l="1"/>
  <c r="J33" i="44"/>
  <c r="J32" i="44"/>
  <c r="J31" i="44"/>
  <c r="J30" i="44"/>
  <c r="J29" i="44"/>
  <c r="J28" i="44"/>
  <c r="J27" i="44"/>
  <c r="J21" i="44"/>
  <c r="J25" i="44"/>
  <c r="J24" i="44"/>
  <c r="J23" i="44"/>
  <c r="J22" i="44"/>
  <c r="J8" i="44"/>
  <c r="J9" i="44"/>
  <c r="J10" i="44"/>
  <c r="J6" i="44"/>
  <c r="J12" i="44"/>
  <c r="J13" i="44"/>
  <c r="J14" i="44"/>
  <c r="J15" i="44"/>
  <c r="J16" i="44"/>
  <c r="J17" i="44"/>
  <c r="J18" i="44"/>
  <c r="J7" i="44"/>
  <c r="J13" i="41" l="1"/>
  <c r="J12" i="41"/>
  <c r="J23" i="41"/>
  <c r="J22" i="41"/>
  <c r="J25" i="43"/>
  <c r="J24" i="43"/>
  <c r="J23" i="43"/>
  <c r="J22" i="43"/>
  <c r="J21" i="43"/>
  <c r="J20" i="43"/>
  <c r="J19" i="43"/>
  <c r="J18" i="43"/>
  <c r="J17" i="43"/>
  <c r="J16" i="43"/>
  <c r="J6" i="43"/>
  <c r="J7" i="43"/>
  <c r="J8" i="43"/>
  <c r="J9" i="43"/>
  <c r="J10" i="43"/>
  <c r="J11" i="43"/>
  <c r="J12" i="43"/>
  <c r="J13" i="43"/>
  <c r="J14" i="43"/>
  <c r="J5" i="43"/>
  <c r="E27" i="6" l="1"/>
  <c r="E5" i="6"/>
  <c r="E17" i="6"/>
  <c r="E20" i="6"/>
  <c r="E21" i="6"/>
  <c r="E24" i="6"/>
  <c r="E25" i="6"/>
  <c r="E26" i="6"/>
  <c r="E4" i="6"/>
  <c r="D19" i="6"/>
  <c r="E19" i="6" s="1"/>
  <c r="D18" i="6"/>
  <c r="E18" i="6" s="1"/>
  <c r="J20" i="5" l="1"/>
  <c r="J21" i="5"/>
  <c r="J22" i="5"/>
  <c r="J23" i="5"/>
  <c r="J19" i="5"/>
  <c r="H23" i="5"/>
  <c r="E23" i="5"/>
  <c r="I23" i="5"/>
  <c r="H19" i="5"/>
  <c r="E19" i="5"/>
  <c r="I19" i="5"/>
  <c r="H20" i="5"/>
  <c r="E20" i="5"/>
  <c r="I20" i="5"/>
  <c r="H21" i="5"/>
  <c r="E21" i="5"/>
  <c r="I21" i="5"/>
  <c r="H22" i="5"/>
  <c r="E22" i="5"/>
  <c r="I22" i="5"/>
  <c r="H18" i="5"/>
  <c r="I6" i="5"/>
  <c r="I18" i="5" s="1"/>
  <c r="E6" i="5"/>
  <c r="E18" i="5" s="1"/>
  <c r="C19" i="5"/>
  <c r="D19" i="5"/>
  <c r="C20" i="5"/>
  <c r="D20" i="5"/>
  <c r="C21" i="5"/>
  <c r="D21" i="5"/>
  <c r="C22" i="5"/>
  <c r="D22" i="5"/>
  <c r="C23" i="5"/>
  <c r="D23" i="5"/>
  <c r="B20" i="5"/>
  <c r="B21" i="5"/>
  <c r="B22" i="5"/>
  <c r="B23" i="5"/>
  <c r="B19" i="5"/>
  <c r="I6" i="34"/>
  <c r="I7" i="34"/>
  <c r="I8" i="34"/>
  <c r="I9" i="34"/>
  <c r="I10" i="34"/>
  <c r="I11" i="34"/>
  <c r="I12" i="34"/>
  <c r="I13" i="34"/>
  <c r="I14" i="34"/>
  <c r="I15" i="34"/>
  <c r="I16" i="34"/>
  <c r="I17" i="34"/>
  <c r="I18" i="34"/>
  <c r="I19" i="34"/>
  <c r="I20" i="34"/>
  <c r="I21" i="34"/>
  <c r="I5" i="34"/>
  <c r="D25" i="31"/>
  <c r="G19" i="29" l="1"/>
  <c r="F19" i="29"/>
  <c r="I19" i="29"/>
  <c r="H19" i="29"/>
  <c r="J19" i="29"/>
  <c r="K19" i="29"/>
  <c r="B19" i="29"/>
  <c r="D19" i="29"/>
  <c r="C19" i="29"/>
  <c r="E19" i="29"/>
  <c r="L19" i="29"/>
  <c r="G20" i="29"/>
  <c r="F20" i="29"/>
  <c r="I20" i="29"/>
  <c r="H20" i="29"/>
  <c r="J20" i="29"/>
  <c r="K20" i="29"/>
  <c r="B20" i="29"/>
  <c r="D20" i="29"/>
  <c r="C20" i="29"/>
  <c r="E20" i="29"/>
  <c r="L20" i="29"/>
  <c r="G21" i="29"/>
  <c r="F21" i="29"/>
  <c r="I21" i="29"/>
  <c r="H21" i="29"/>
  <c r="J21" i="29"/>
  <c r="K21" i="29"/>
  <c r="B21" i="29"/>
  <c r="D21" i="29"/>
  <c r="C21" i="29"/>
  <c r="E21" i="29"/>
  <c r="L21" i="29"/>
  <c r="G22" i="29"/>
  <c r="F22" i="29"/>
  <c r="I22" i="29"/>
  <c r="H22" i="29"/>
  <c r="J22" i="29"/>
  <c r="K22" i="29"/>
  <c r="B22" i="29"/>
  <c r="D22" i="29"/>
  <c r="C22" i="29"/>
  <c r="E22" i="29"/>
  <c r="L22" i="29"/>
  <c r="F18" i="29"/>
  <c r="I18" i="29"/>
  <c r="H18" i="29"/>
  <c r="J18" i="29"/>
  <c r="K18" i="29"/>
  <c r="B18" i="29"/>
  <c r="D18" i="29"/>
  <c r="C18" i="29"/>
  <c r="E18" i="29"/>
  <c r="L18" i="29"/>
  <c r="G18" i="29"/>
  <c r="G20" i="28"/>
  <c r="D20" i="28"/>
  <c r="G21" i="28"/>
  <c r="D21" i="28"/>
  <c r="G5" i="28"/>
  <c r="F5" i="28"/>
  <c r="F22" i="28" s="1"/>
  <c r="E5" i="28"/>
  <c r="E22" i="28" s="1"/>
  <c r="D5" i="28"/>
  <c r="C5" i="28"/>
  <c r="C22" i="28" s="1"/>
  <c r="B5" i="28"/>
  <c r="B22" i="28" s="1"/>
  <c r="G22" i="28" l="1"/>
  <c r="D22" i="28"/>
  <c r="B6" i="18"/>
  <c r="B7" i="18"/>
  <c r="B8" i="18" s="1"/>
  <c r="B9" i="18" s="1"/>
  <c r="B10" i="18" s="1"/>
  <c r="B11" i="18" s="1"/>
  <c r="B12" i="18" s="1"/>
  <c r="B13" i="18" s="1"/>
  <c r="B14" i="18" s="1"/>
  <c r="B15" i="18" s="1"/>
  <c r="B16" i="18" s="1"/>
  <c r="B17" i="18" s="1"/>
  <c r="B18" i="18" s="1"/>
  <c r="B19" i="18" s="1"/>
  <c r="B20" i="18" s="1"/>
  <c r="B21" i="18" s="1"/>
  <c r="B22" i="18" s="1"/>
  <c r="B23" i="18" s="1"/>
  <c r="B24" i="18" s="1"/>
  <c r="B25" i="18" s="1"/>
  <c r="B26" i="18" s="1"/>
  <c r="B27" i="18" s="1"/>
  <c r="B28" i="18" s="1"/>
  <c r="B29" i="18" s="1"/>
  <c r="B30" i="18" s="1"/>
  <c r="B31" i="18" s="1"/>
  <c r="B32" i="18" s="1"/>
  <c r="B33" i="18" s="1"/>
  <c r="B34" i="18" s="1"/>
  <c r="B35" i="18" s="1"/>
  <c r="B36" i="18" s="1"/>
  <c r="B37" i="18" s="1"/>
</calcChain>
</file>

<file path=xl/sharedStrings.xml><?xml version="1.0" encoding="utf-8"?>
<sst xmlns="http://schemas.openxmlformats.org/spreadsheetml/2006/main" count="1797" uniqueCount="879">
  <si>
    <t>Total</t>
  </si>
  <si>
    <t>St Helenian</t>
  </si>
  <si>
    <t>Other Nationalities</t>
  </si>
  <si>
    <t>District</t>
  </si>
  <si>
    <t>Jamestown</t>
  </si>
  <si>
    <t>Half Tree Hollow</t>
  </si>
  <si>
    <t>St Pauls</t>
  </si>
  <si>
    <t>Blue Hill</t>
  </si>
  <si>
    <t>Sandy Bay</t>
  </si>
  <si>
    <t>Levelwood</t>
  </si>
  <si>
    <t>Longwood</t>
  </si>
  <si>
    <t>Alarm Forest</t>
  </si>
  <si>
    <t>Ascension Island March 2016</t>
  </si>
  <si>
    <t>Male</t>
  </si>
  <si>
    <t>Female</t>
  </si>
  <si>
    <t>Census Year</t>
  </si>
  <si>
    <t>Overall Age Dependency Ratio</t>
  </si>
  <si>
    <t xml:space="preserve">Child Dependency </t>
  </si>
  <si>
    <t xml:space="preserve">Aged Dependency </t>
  </si>
  <si>
    <t>Median Age</t>
  </si>
  <si>
    <t>Aged Dependency Ratio (Retirees)</t>
  </si>
  <si>
    <t>Percentage</t>
  </si>
  <si>
    <t>Economically Active</t>
  </si>
  <si>
    <t>Economically Inactive</t>
  </si>
  <si>
    <t>Total Population</t>
  </si>
  <si>
    <t>Other</t>
  </si>
  <si>
    <t>Age</t>
  </si>
  <si>
    <t>Under 20</t>
  </si>
  <si>
    <t>20 to 59</t>
  </si>
  <si>
    <t>60+</t>
  </si>
  <si>
    <t>Not Stated</t>
  </si>
  <si>
    <t>Very good</t>
  </si>
  <si>
    <t>Good</t>
  </si>
  <si>
    <t>Fair</t>
  </si>
  <si>
    <t>Limitation due to disability or long-term ill-health</t>
  </si>
  <si>
    <t>Limited a lot</t>
  </si>
  <si>
    <t>Limited a little</t>
  </si>
  <si>
    <t>Not limited</t>
  </si>
  <si>
    <t>Yes</t>
  </si>
  <si>
    <t>No</t>
  </si>
  <si>
    <t>Hours Spent on Care</t>
  </si>
  <si>
    <t>1-9 hours</t>
  </si>
  <si>
    <t>10-19 hours</t>
  </si>
  <si>
    <t>20-49 hours</t>
  </si>
  <si>
    <t>50+ hours</t>
  </si>
  <si>
    <t>Caring Commitments for family/ friends (excluding paid work and child-care)</t>
  </si>
  <si>
    <t>Less than 5 years</t>
  </si>
  <si>
    <t>Dwelling Type</t>
  </si>
  <si>
    <t>Flat</t>
  </si>
  <si>
    <t>Tenure</t>
  </si>
  <si>
    <t>Owner-occupied</t>
  </si>
  <si>
    <t>Owned outright</t>
  </si>
  <si>
    <t>Government</t>
  </si>
  <si>
    <t>Non-St Helenian</t>
  </si>
  <si>
    <t>Inherited</t>
  </si>
  <si>
    <t>No designated cooking area</t>
  </si>
  <si>
    <t>No fixed bath/shower</t>
  </si>
  <si>
    <t>None</t>
  </si>
  <si>
    <t>Private or individual system</t>
  </si>
  <si>
    <t>Rainwater tank</t>
  </si>
  <si>
    <t>Spring or stream</t>
  </si>
  <si>
    <t>Don't know</t>
  </si>
  <si>
    <t>Washing machine</t>
  </si>
  <si>
    <t>Dishwasher</t>
  </si>
  <si>
    <t>Radio</t>
  </si>
  <si>
    <t>Television screen</t>
  </si>
  <si>
    <t>Video/DVD equipment</t>
  </si>
  <si>
    <t>Personal computer/laptop/tablet</t>
  </si>
  <si>
    <t>Games console</t>
  </si>
  <si>
    <t>Habitable</t>
  </si>
  <si>
    <t>Within the last three months</t>
  </si>
  <si>
    <t>Within the last year</t>
  </si>
  <si>
    <t>Within the last 2-3 years</t>
  </si>
  <si>
    <t>4-5 years ago</t>
  </si>
  <si>
    <t>5-10 years ago</t>
  </si>
  <si>
    <t>10+ years ago</t>
  </si>
  <si>
    <t>Never</t>
  </si>
  <si>
    <t>0 - 4</t>
  </si>
  <si>
    <t>15 - 19</t>
  </si>
  <si>
    <t>20 - 24</t>
  </si>
  <si>
    <t>25 - 29</t>
  </si>
  <si>
    <t>30 - 34</t>
  </si>
  <si>
    <t>35 - 39</t>
  </si>
  <si>
    <t>40 - 44</t>
  </si>
  <si>
    <t>45 - 49</t>
  </si>
  <si>
    <t>50 - 54</t>
  </si>
  <si>
    <t>55 - 59</t>
  </si>
  <si>
    <t>60 - 64</t>
  </si>
  <si>
    <t>65 - 69</t>
  </si>
  <si>
    <t>70 - 74</t>
  </si>
  <si>
    <t>75 - 79</t>
  </si>
  <si>
    <t>80 - 84</t>
  </si>
  <si>
    <t>85 - 89</t>
  </si>
  <si>
    <t>90 - 94</t>
  </si>
  <si>
    <t>5 - 9</t>
  </si>
  <si>
    <t>10 - 14</t>
  </si>
  <si>
    <t>All Districts</t>
  </si>
  <si>
    <t>Contact:</t>
  </si>
  <si>
    <t>Statistics Office</t>
  </si>
  <si>
    <t>Organisation:</t>
  </si>
  <si>
    <t>St Helena Government</t>
  </si>
  <si>
    <t>(+290) 22138</t>
  </si>
  <si>
    <t>statistics@sainthelena.gov.sh</t>
  </si>
  <si>
    <t>Address:</t>
  </si>
  <si>
    <t>St Helena Statistics Office</t>
  </si>
  <si>
    <t>St Helena</t>
  </si>
  <si>
    <t>www.sainthelena.gov.sh/statistics</t>
  </si>
  <si>
    <t>7th April 1861</t>
  </si>
  <si>
    <t>7th April 1871</t>
  </si>
  <si>
    <t>3rd April 1881</t>
  </si>
  <si>
    <t>5th April1891</t>
  </si>
  <si>
    <t>Detached House</t>
  </si>
  <si>
    <t>Not stated</t>
  </si>
  <si>
    <t xml:space="preserve">Yes </t>
  </si>
  <si>
    <t>Within the next 12 months</t>
  </si>
  <si>
    <t xml:space="preserve">Within 1-2 years </t>
  </si>
  <si>
    <t>Within 2 or more years</t>
  </si>
  <si>
    <t>Not for occupation</t>
  </si>
  <si>
    <t>No definite plans</t>
  </si>
  <si>
    <t>To be rented out long-term</t>
  </si>
  <si>
    <t>To be rented out short-term/holiday let</t>
  </si>
  <si>
    <t>Both long and short term let</t>
  </si>
  <si>
    <t>Will be sold</t>
  </si>
  <si>
    <t>No plans for occupation</t>
  </si>
  <si>
    <t>Don’t know</t>
  </si>
  <si>
    <t>Method of ownership</t>
  </si>
  <si>
    <t>Plans for next occupation</t>
  </si>
  <si>
    <t>How will the property be occupied</t>
  </si>
  <si>
    <t>75+</t>
  </si>
  <si>
    <t>Age group</t>
  </si>
  <si>
    <t>Other resident</t>
  </si>
  <si>
    <t>Academic</t>
  </si>
  <si>
    <t>1-4 O levels</t>
  </si>
  <si>
    <t>5+ O levels</t>
  </si>
  <si>
    <t>A levels</t>
  </si>
  <si>
    <t>Degree</t>
  </si>
  <si>
    <t>Higher Degree</t>
  </si>
  <si>
    <t>Vocational/trade and work based</t>
  </si>
  <si>
    <t>NVQ level 1</t>
  </si>
  <si>
    <t>NVQ level 2</t>
  </si>
  <si>
    <t>Apprenticeship</t>
  </si>
  <si>
    <t>NVQ level 3</t>
  </si>
  <si>
    <t>NVQ level 4-5</t>
  </si>
  <si>
    <t>Other vocational</t>
  </si>
  <si>
    <t>Professional and other</t>
  </si>
  <si>
    <t>Professional</t>
  </si>
  <si>
    <t>Foreign</t>
  </si>
  <si>
    <t>Other qualifications</t>
  </si>
  <si>
    <t>No qualifications or not stated</t>
  </si>
  <si>
    <t>Number of people</t>
  </si>
  <si>
    <t>Most recent update:</t>
  </si>
  <si>
    <t>Total resident household population</t>
  </si>
  <si>
    <t>St Helenian resident household population</t>
  </si>
  <si>
    <t>Chief Executives, Senior Officials and Legislators</t>
  </si>
  <si>
    <t>Administrative and Commercial Managers</t>
  </si>
  <si>
    <t>Production and Specialized Services Managers</t>
  </si>
  <si>
    <t>Hospitality, Retail and Other Services Managers</t>
  </si>
  <si>
    <t>Managers</t>
  </si>
  <si>
    <t>Science and Engineering Professionals</t>
  </si>
  <si>
    <t>Health Professionals</t>
  </si>
  <si>
    <t>Teaching Professionals</t>
  </si>
  <si>
    <t>Business and Administration Professionals</t>
  </si>
  <si>
    <t>Information and Communications Technology Professionals</t>
  </si>
  <si>
    <t>Legal, Social and Cultural Professionals</t>
  </si>
  <si>
    <t>Professionals</t>
  </si>
  <si>
    <t>Science and Engineering Associate Professionals</t>
  </si>
  <si>
    <t>Health Associate Professionals</t>
  </si>
  <si>
    <t>Business and Administration Associate Professionals</t>
  </si>
  <si>
    <t>Legal, Social, Cultural and Related Associate Professionals</t>
  </si>
  <si>
    <t>Information and Communications Technicians</t>
  </si>
  <si>
    <t>Technicians and Associate Professionals</t>
  </si>
  <si>
    <t>General and Keyboard Clerks</t>
  </si>
  <si>
    <t>Customer Services Clerks</t>
  </si>
  <si>
    <t>Numerical and Material Recording Clerks</t>
  </si>
  <si>
    <t>Other Clerical Support Workers</t>
  </si>
  <si>
    <t>Clerical Support Workers</t>
  </si>
  <si>
    <t>Personal Services Workers</t>
  </si>
  <si>
    <t>Sales Workers</t>
  </si>
  <si>
    <t>Personal Care Workers</t>
  </si>
  <si>
    <t>Protective Services Workers</t>
  </si>
  <si>
    <t>Services and Sales Workers</t>
  </si>
  <si>
    <t>Market-oriented Skilled Agricultural Workers</t>
  </si>
  <si>
    <t>Market-oriented Skilled Forestry, Fishery and Hunting Workers</t>
  </si>
  <si>
    <t>Skilled Agricultural, Forestry and Fishery Workers</t>
  </si>
  <si>
    <t>Building and Related Trades Workers (excluding Electricians)</t>
  </si>
  <si>
    <t>Metal, Machinery and Related Trades Workers</t>
  </si>
  <si>
    <t>Handicraft and Printing Workers</t>
  </si>
  <si>
    <t>Electrical and Electronics Trades Workers</t>
  </si>
  <si>
    <t>Craft and Related Trades Workers</t>
  </si>
  <si>
    <t>Stationary Plant and Machine Operators</t>
  </si>
  <si>
    <t>Drivers and Mobile Plant Operators</t>
  </si>
  <si>
    <t>Plant and Machine Operators and Assemblers</t>
  </si>
  <si>
    <t>Cleaners and Helpers</t>
  </si>
  <si>
    <t>Agricultural, Forestry and Fishery Labourers</t>
  </si>
  <si>
    <t>Labourers in Mining, Construction, Manufacturing and Transport</t>
  </si>
  <si>
    <t>Food Preparation Assistants</t>
  </si>
  <si>
    <t>Refuse Workers and Other Elementary Workers</t>
  </si>
  <si>
    <t>Elementary Occupations</t>
  </si>
  <si>
    <t>Occupation (ISCO 08 classification)</t>
  </si>
  <si>
    <t>07/04/1861</t>
  </si>
  <si>
    <t>07/04/1871</t>
  </si>
  <si>
    <t>03/04/1881</t>
  </si>
  <si>
    <t>05/04/1891</t>
  </si>
  <si>
    <t>01/07/1683</t>
  </si>
  <si>
    <t>01/07/1714</t>
  </si>
  <si>
    <t>01/07/1716</t>
  </si>
  <si>
    <t>01/07/1718</t>
  </si>
  <si>
    <t>01/07/1720</t>
  </si>
  <si>
    <t>01/07/1802</t>
  </si>
  <si>
    <t>01/07/1814</t>
  </si>
  <si>
    <t>01/07/1815</t>
  </si>
  <si>
    <t>01/07/1816</t>
  </si>
  <si>
    <t>01/07/1817</t>
  </si>
  <si>
    <t>01/07/1818</t>
  </si>
  <si>
    <t>01/07/1819</t>
  </si>
  <si>
    <t>01/07/1820</t>
  </si>
  <si>
    <t>01/07/1821</t>
  </si>
  <si>
    <t>01/07/1839</t>
  </si>
  <si>
    <t>01/07/1851</t>
  </si>
  <si>
    <t>Grand Total</t>
  </si>
  <si>
    <t>0-15</t>
  </si>
  <si>
    <t>16-29</t>
  </si>
  <si>
    <t>30-49</t>
  </si>
  <si>
    <t>50-64</t>
  </si>
  <si>
    <t>65 and over</t>
  </si>
  <si>
    <t xml:space="preserve"> Cohabiting</t>
  </si>
  <si>
    <t xml:space="preserve"> Divorced</t>
  </si>
  <si>
    <t xml:space="preserve"> Separated</t>
  </si>
  <si>
    <t xml:space="preserve"> Single</t>
  </si>
  <si>
    <t xml:space="preserve"> Widowed</t>
  </si>
  <si>
    <t xml:space="preserve"> Married or Civil Partnership</t>
  </si>
  <si>
    <t>Other nationalities</t>
  </si>
  <si>
    <t>St Helenian only</t>
  </si>
  <si>
    <t>Faith not stated</t>
  </si>
  <si>
    <t>Has a faith</t>
  </si>
  <si>
    <t>Faith, Religion and Denomination</t>
  </si>
  <si>
    <t xml:space="preserve">  Christian</t>
  </si>
  <si>
    <t xml:space="preserve">    Church of England</t>
  </si>
  <si>
    <t xml:space="preserve">    Jehovah's Witnesses</t>
  </si>
  <si>
    <t xml:space="preserve">    Baptist</t>
  </si>
  <si>
    <t xml:space="preserve">    Salvation Army</t>
  </si>
  <si>
    <t xml:space="preserve">    Seventh Day Adventist</t>
  </si>
  <si>
    <t xml:space="preserve">    New Apostolic</t>
  </si>
  <si>
    <t xml:space="preserve">    Roman Catholic</t>
  </si>
  <si>
    <t xml:space="preserve">    The Rock Christian Fellowship</t>
  </si>
  <si>
    <t xml:space="preserve">    Other Christian denomination</t>
  </si>
  <si>
    <t xml:space="preserve">    Christian, denomination not stated</t>
  </si>
  <si>
    <t xml:space="preserve">  Bahá'í</t>
  </si>
  <si>
    <t xml:space="preserve">  Other religion</t>
  </si>
  <si>
    <t xml:space="preserve">  Religion not stated</t>
  </si>
  <si>
    <t>Does not have a faith</t>
  </si>
  <si>
    <t>% with a faith</t>
  </si>
  <si>
    <t>Total in age group</t>
  </si>
  <si>
    <t>Brother or sister</t>
  </si>
  <si>
    <t>Grandchild</t>
  </si>
  <si>
    <t>Mother or father</t>
  </si>
  <si>
    <t>Nephew or niece</t>
  </si>
  <si>
    <t>Not related</t>
  </si>
  <si>
    <t>Other relative</t>
  </si>
  <si>
    <t>P1</t>
  </si>
  <si>
    <t>Son or daughter</t>
  </si>
  <si>
    <t>Spouse or partner</t>
  </si>
  <si>
    <t>Step child</t>
  </si>
  <si>
    <t xml:space="preserve"> 0-15</t>
  </si>
  <si>
    <t xml:space="preserve"> 16-29</t>
  </si>
  <si>
    <t xml:space="preserve"> 30-49</t>
  </si>
  <si>
    <t xml:space="preserve"> 50-64</t>
  </si>
  <si>
    <t xml:space="preserve"> 65 and over</t>
  </si>
  <si>
    <t>Male and female</t>
  </si>
  <si>
    <t>Relationship to person responsible for completing census return (P1)</t>
  </si>
  <si>
    <t>Ascension</t>
  </si>
  <si>
    <t>Other Africa</t>
  </si>
  <si>
    <t>Other Europe</t>
  </si>
  <si>
    <t>South Africa</t>
  </si>
  <si>
    <t>United Kingdom</t>
  </si>
  <si>
    <t>All nationalities</t>
  </si>
  <si>
    <t>Country of birth</t>
  </si>
  <si>
    <t>Economically active</t>
  </si>
  <si>
    <t>Economically inactive</t>
  </si>
  <si>
    <t>Note: totals do not add because more than one response is possible for this question</t>
  </si>
  <si>
    <t>All nationalites</t>
  </si>
  <si>
    <t xml:space="preserve">  16 - 64 years old</t>
  </si>
  <si>
    <t xml:space="preserve">  65+ years old</t>
  </si>
  <si>
    <t xml:space="preserve">  Employed full-time</t>
  </si>
  <si>
    <t xml:space="preserve">  Employed part-time</t>
  </si>
  <si>
    <t xml:space="preserve">  Self-employed</t>
  </si>
  <si>
    <t xml:space="preserve">  Other</t>
  </si>
  <si>
    <t xml:space="preserve">  Job Accepted- waiting to start</t>
  </si>
  <si>
    <t xml:space="preserve">  Away from work</t>
  </si>
  <si>
    <t xml:space="preserve">  Looking after home/ family</t>
  </si>
  <si>
    <t xml:space="preserve">  Student</t>
  </si>
  <si>
    <t xml:space="preserve">  Retired</t>
  </si>
  <si>
    <t xml:space="preserve">  Disabled and unable to work</t>
  </si>
  <si>
    <t xml:space="preserve">  </t>
  </si>
  <si>
    <t>Number</t>
  </si>
  <si>
    <t>A Agriculture and forestry</t>
  </si>
  <si>
    <t>B Fishing</t>
  </si>
  <si>
    <t>C Manufacturing</t>
  </si>
  <si>
    <t>D Construction</t>
  </si>
  <si>
    <t>E Electricty and water supply</t>
  </si>
  <si>
    <t>F Mining and quarrying</t>
  </si>
  <si>
    <t>G Wholesale and retail trade</t>
  </si>
  <si>
    <t>H Public administration, including health and education</t>
  </si>
  <si>
    <t>I Accomodation and food services</t>
  </si>
  <si>
    <t>J Transport and storage</t>
  </si>
  <si>
    <t>K Information and communication (including media)</t>
  </si>
  <si>
    <t>L Financial and insurance services</t>
  </si>
  <si>
    <t>M Business Services</t>
  </si>
  <si>
    <t>N Other service activities</t>
  </si>
  <si>
    <t>O Arts, entertainment and recreation</t>
  </si>
  <si>
    <t>All Nationalities</t>
  </si>
  <si>
    <t>Industry</t>
  </si>
  <si>
    <t>Private</t>
  </si>
  <si>
    <t>Other and not stated</t>
  </si>
  <si>
    <t>Visited another country</t>
  </si>
  <si>
    <t>Both sexes</t>
  </si>
  <si>
    <t>Sex and age</t>
  </si>
  <si>
    <t>Ever worked abroad</t>
  </si>
  <si>
    <t>More than 5 years</t>
  </si>
  <si>
    <t>Being bought on loan</t>
  </si>
  <si>
    <t>Total owner-occupied</t>
  </si>
  <si>
    <t>Rented or rent free</t>
  </si>
  <si>
    <t>Semi-detached or terraced</t>
  </si>
  <si>
    <t>Total rented or rent free</t>
  </si>
  <si>
    <t>Households</t>
  </si>
  <si>
    <t>..</t>
  </si>
  <si>
    <t>Residents</t>
  </si>
  <si>
    <t>Residents per household</t>
  </si>
  <si>
    <t>Number of bedrooms</t>
  </si>
  <si>
    <t>Piped to tank or standpipe by Connect</t>
  </si>
  <si>
    <t>Treated piped supply from Connect</t>
  </si>
  <si>
    <t>Connected to public system</t>
  </si>
  <si>
    <t>No sewer system</t>
  </si>
  <si>
    <t>Persons</t>
  </si>
  <si>
    <t xml:space="preserve">  Metal</t>
  </si>
  <si>
    <t xml:space="preserve">  Asbestos</t>
  </si>
  <si>
    <t xml:space="preserve">  Metal and asbestos</t>
  </si>
  <si>
    <t xml:space="preserve">  Not stated</t>
  </si>
  <si>
    <t>Households with use of a:</t>
  </si>
  <si>
    <t>Persons in households with use of a:</t>
  </si>
  <si>
    <t xml:space="preserve">  Car, Landrover, Van or Pick-up</t>
  </si>
  <si>
    <t xml:space="preserve">    Landrover, Van or Pick-up</t>
  </si>
  <si>
    <t xml:space="preserve">  Boat</t>
  </si>
  <si>
    <t xml:space="preserve">  Other Motor Vehicle</t>
  </si>
  <si>
    <t xml:space="preserve">  Motor Cycle or Scooter</t>
  </si>
  <si>
    <t xml:space="preserve">  Parking space on own property</t>
  </si>
  <si>
    <t xml:space="preserve">  Road side parking outside property</t>
  </si>
  <si>
    <t xml:space="preserve">  No parking space</t>
  </si>
  <si>
    <t>Fridge and Freezer (combined unit)</t>
  </si>
  <si>
    <t xml:space="preserve">  Smoke alarm</t>
  </si>
  <si>
    <t xml:space="preserve">  Fire extinguisher</t>
  </si>
  <si>
    <t>Kitchen sink</t>
  </si>
  <si>
    <t>Fixed bath/shower inside</t>
  </si>
  <si>
    <t>Fixed bath/shower outside (shared)</t>
  </si>
  <si>
    <t>Flush toilet outside (only)</t>
  </si>
  <si>
    <t>Flush toilet inside</t>
  </si>
  <si>
    <t>Other outside (only)</t>
  </si>
  <si>
    <t>Persons in households</t>
  </si>
  <si>
    <t>Separate cooking area inside</t>
  </si>
  <si>
    <t>Combined cooking and dining area inside</t>
  </si>
  <si>
    <t>Fixed bath/shower outside (exclusive use)</t>
  </si>
  <si>
    <t>Main cooking area outside</t>
  </si>
  <si>
    <t>Non-flush toilet (only)</t>
  </si>
  <si>
    <t>0-9</t>
  </si>
  <si>
    <t>10-19</t>
  </si>
  <si>
    <t>20-29</t>
  </si>
  <si>
    <t>30-39</t>
  </si>
  <si>
    <t>40-49</t>
  </si>
  <si>
    <t>50-59</t>
  </si>
  <si>
    <t>60-69</t>
  </si>
  <si>
    <t>70-79</t>
  </si>
  <si>
    <t>80+</t>
  </si>
  <si>
    <t>Bad or very bad</t>
  </si>
  <si>
    <t>16-64</t>
  </si>
  <si>
    <t>Without assistance</t>
  </si>
  <si>
    <t>Not without assistance</t>
  </si>
  <si>
    <t>Able to enter/exit home without assistance</t>
  </si>
  <si>
    <t>Hours not stated</t>
  </si>
  <si>
    <t>Caring commitments not stated</t>
  </si>
  <si>
    <t>Total with caring commitments</t>
  </si>
  <si>
    <t>Once or twice a month or less</t>
  </si>
  <si>
    <t>Every day, most days, or most weekends</t>
  </si>
  <si>
    <t>Do you smoke cigarettes?</t>
  </si>
  <si>
    <t>Do you drink alcohol?</t>
  </si>
  <si>
    <t>16-19</t>
  </si>
  <si>
    <t>Total residents</t>
  </si>
  <si>
    <t xml:space="preserve">  Population living in Communal Establishments</t>
  </si>
  <si>
    <t xml:space="preserve">  Resident population</t>
  </si>
  <si>
    <t xml:space="preserve">  + Visitors in households, and persons on board ships and yachts</t>
  </si>
  <si>
    <t xml:space="preserve">      Visitors in Communal Establishments</t>
  </si>
  <si>
    <t xml:space="preserve">      Yachts in Harbour</t>
  </si>
  <si>
    <t xml:space="preserve">      Persons on-board the RMS St Helena</t>
  </si>
  <si>
    <t xml:space="preserve">        Of which: Crew</t>
  </si>
  <si>
    <t xml:space="preserve">        Passengers</t>
  </si>
  <si>
    <t xml:space="preserve">      Of which: Visitors in Households</t>
  </si>
  <si>
    <t>St Helena 7 February 2016</t>
  </si>
  <si>
    <t>Resident (de jure)</t>
  </si>
  <si>
    <t>Enumerated (de facto)</t>
  </si>
  <si>
    <t xml:space="preserve">Total </t>
  </si>
  <si>
    <t>Persons per square mile</t>
  </si>
  <si>
    <t>Residents living in households</t>
  </si>
  <si>
    <t>95 +</t>
  </si>
  <si>
    <t>M</t>
  </si>
  <si>
    <t>F</t>
  </si>
  <si>
    <r>
      <t>St Helenian</t>
    </r>
    <r>
      <rPr>
        <b/>
        <vertAlign val="superscript"/>
        <sz val="10"/>
        <color theme="1"/>
        <rFont val="Calibri"/>
        <family val="2"/>
        <scheme val="minor"/>
      </rPr>
      <t>1</t>
    </r>
  </si>
  <si>
    <r>
      <t>Tristan da Cuhna March 2016</t>
    </r>
    <r>
      <rPr>
        <b/>
        <vertAlign val="superscript"/>
        <sz val="10"/>
        <color theme="1"/>
        <rFont val="Calibri"/>
        <family val="2"/>
        <scheme val="minor"/>
      </rPr>
      <t>1</t>
    </r>
  </si>
  <si>
    <t>7 April 1901</t>
  </si>
  <si>
    <t>9 April 1911</t>
  </si>
  <si>
    <t>24 April 1921</t>
  </si>
  <si>
    <t>26 April 1931</t>
  </si>
  <si>
    <t>27 October 1946</t>
  </si>
  <si>
    <t>21 October 1956</t>
  </si>
  <si>
    <t>24 July 1966</t>
  </si>
  <si>
    <t>31 October 1976</t>
  </si>
  <si>
    <t>22 February 1987</t>
  </si>
  <si>
    <t>8 March 1998</t>
  </si>
  <si>
    <t>10 February 2008</t>
  </si>
  <si>
    <t>7 February 2016</t>
  </si>
  <si>
    <t>Total, all nationalities</t>
  </si>
  <si>
    <t>Total in households</t>
  </si>
  <si>
    <t>St Helenian in households</t>
  </si>
  <si>
    <t>Marital status</t>
  </si>
  <si>
    <t>Table 7. Marital status of the Household Resident Population</t>
  </si>
  <si>
    <t>Table 5. Resident Population by Five Year Age Groups, Sex and District</t>
  </si>
  <si>
    <t>Table 4. St Helena Resident Population by Sex and Single Year of Age</t>
  </si>
  <si>
    <t>Table 2. Resident Population of St Helena</t>
  </si>
  <si>
    <t>Table 1. Total Population of St Helena, Ascension Island, and Tristan da Cunha</t>
  </si>
  <si>
    <t>Table 6a. Age Dependency of the St Helenian Household Resident Population</t>
  </si>
  <si>
    <t>Table 6b. Median Age and Age Dependency of the St Helenian Household Resident Population</t>
  </si>
  <si>
    <t>Table 8a. Faith, Religion and Religious Denomination of the Household Resident Population</t>
  </si>
  <si>
    <t>Table 8b. Faith of the St Helenian Household Resident Population by Age Group</t>
  </si>
  <si>
    <t>Age and Sex</t>
  </si>
  <si>
    <t>Table 9. Relationships Within Households, St Helenian Household Resident Population</t>
  </si>
  <si>
    <t>Table 10. Place of Birth of the Household Resident Population</t>
  </si>
  <si>
    <t>Table 11. Qualifications of the Household Population Aged Sixteen and Over</t>
  </si>
  <si>
    <t>Qualification</t>
  </si>
  <si>
    <t>Table 12. Qualifications of the St Helenian Household Resident Population Aged Sixteen and Older, by Age Group and Sex</t>
  </si>
  <si>
    <r>
      <t xml:space="preserve">  Apprentice</t>
    </r>
    <r>
      <rPr>
        <vertAlign val="superscript"/>
        <sz val="10"/>
        <color theme="1"/>
        <rFont val="Calibri"/>
        <family val="2"/>
        <scheme val="minor"/>
      </rPr>
      <t>1</t>
    </r>
  </si>
  <si>
    <r>
      <t xml:space="preserve">  Unemployed &amp; looking for work</t>
    </r>
    <r>
      <rPr>
        <vertAlign val="superscript"/>
        <sz val="10"/>
        <color theme="1"/>
        <rFont val="Calibri"/>
        <family val="2"/>
        <scheme val="minor"/>
      </rPr>
      <t>2</t>
    </r>
  </si>
  <si>
    <r>
      <rPr>
        <vertAlign val="superscript"/>
        <sz val="10"/>
        <color theme="1"/>
        <rFont val="Calibri"/>
        <family val="2"/>
        <scheme val="minor"/>
      </rPr>
      <t>1</t>
    </r>
    <r>
      <rPr>
        <sz val="10"/>
        <color theme="1"/>
        <rFont val="Calibri"/>
        <family val="2"/>
        <scheme val="minor"/>
      </rPr>
      <t xml:space="preserve"> There were 40 registered apprentices at the time of the Census.</t>
    </r>
  </si>
  <si>
    <t>Location</t>
  </si>
  <si>
    <t>Last Employment</t>
  </si>
  <si>
    <t xml:space="preserve">  On-Island</t>
  </si>
  <si>
    <t xml:space="preserve">  Off-Island</t>
  </si>
  <si>
    <t xml:space="preserve">  Not Stated</t>
  </si>
  <si>
    <t xml:space="preserve">  Office assistant</t>
  </si>
  <si>
    <t xml:space="preserve">  Child Care</t>
  </si>
  <si>
    <t xml:space="preserve">  Mechanic</t>
  </si>
  <si>
    <t xml:space="preserve">  Shop Assistant</t>
  </si>
  <si>
    <t xml:space="preserve">  Catering/Hospitality</t>
  </si>
  <si>
    <t xml:space="preserve">  Construction/Labour</t>
  </si>
  <si>
    <t xml:space="preserve">  Agriculture/Fishing</t>
  </si>
  <si>
    <t>65 +</t>
  </si>
  <si>
    <t>Food Processing, Woodworking, Garment and Other Related Workers</t>
  </si>
  <si>
    <t>Govern-ment</t>
  </si>
  <si>
    <t>Public corp-oration</t>
  </si>
  <si>
    <t>Non-profit Instit-ution</t>
  </si>
  <si>
    <t xml:space="preserve"> Owned outright</t>
  </si>
  <si>
    <t xml:space="preserve">  Of which: through savings from overseas employment</t>
  </si>
  <si>
    <t xml:space="preserve">  Inherited</t>
  </si>
  <si>
    <t xml:space="preserve">  Through savings from local employment</t>
  </si>
  <si>
    <t xml:space="preserve">  Loan from Bank of St Helena</t>
  </si>
  <si>
    <t xml:space="preserve">  SHG Home Purchase Scheme</t>
  </si>
  <si>
    <t xml:space="preserve">  Overseas Employment and loan</t>
  </si>
  <si>
    <t xml:space="preserve">  Local Employment and loan</t>
  </si>
  <si>
    <t xml:space="preserve">  Overseas and Local Employment and loan</t>
  </si>
  <si>
    <t xml:space="preserve">  Combination of Local and Overseas Employment</t>
  </si>
  <si>
    <t xml:space="preserve">  Inherited plus employment</t>
  </si>
  <si>
    <t xml:space="preserve"> Being bought on loan</t>
  </si>
  <si>
    <t xml:space="preserve"> From Government</t>
  </si>
  <si>
    <t xml:space="preserve"> From non-Government employer</t>
  </si>
  <si>
    <t xml:space="preserve"> From Private landlord</t>
  </si>
  <si>
    <t xml:space="preserve">  of which: St Helenian</t>
  </si>
  <si>
    <t xml:space="preserve">  Non-St Helenian Private Landlord</t>
  </si>
  <si>
    <t xml:space="preserve"> Rented: tied to job</t>
  </si>
  <si>
    <t xml:space="preserve"> Rented: not tied to job</t>
  </si>
  <si>
    <t xml:space="preserve"> Rent free</t>
  </si>
  <si>
    <t>Type of dwelling:</t>
  </si>
  <si>
    <t>Tenure:</t>
  </si>
  <si>
    <t>Rented from:</t>
  </si>
  <si>
    <t>Type of dwelling and tenure</t>
  </si>
  <si>
    <t>Private landlord</t>
  </si>
  <si>
    <r>
      <t>Number of rooms</t>
    </r>
    <r>
      <rPr>
        <b/>
        <vertAlign val="superscript"/>
        <sz val="10"/>
        <color theme="1"/>
        <rFont val="Calibri"/>
        <family val="2"/>
        <scheme val="minor"/>
      </rPr>
      <t>1</t>
    </r>
  </si>
  <si>
    <r>
      <rPr>
        <vertAlign val="superscript"/>
        <sz val="10"/>
        <color theme="1"/>
        <rFont val="Calibri"/>
        <family val="2"/>
        <scheme val="minor"/>
      </rPr>
      <t>1</t>
    </r>
    <r>
      <rPr>
        <sz val="10"/>
        <color theme="1"/>
        <rFont val="Calibri"/>
        <family val="2"/>
        <scheme val="minor"/>
      </rPr>
      <t xml:space="preserve"> Excludes bathrooms, hallways, kitchens, utility rooms etc.</t>
    </r>
  </si>
  <si>
    <t>One</t>
  </si>
  <si>
    <t>Two</t>
  </si>
  <si>
    <t>Three</t>
  </si>
  <si>
    <t>Four</t>
  </si>
  <si>
    <t>Five</t>
  </si>
  <si>
    <t>Six or more</t>
  </si>
  <si>
    <t>Six</t>
  </si>
  <si>
    <t>Seven</t>
  </si>
  <si>
    <t>Eight</t>
  </si>
  <si>
    <t>Nine</t>
  </si>
  <si>
    <t>Ten or more</t>
  </si>
  <si>
    <t>Of which: Piped inside from Connect</t>
  </si>
  <si>
    <t>Untreated water supply</t>
  </si>
  <si>
    <t>Water supply</t>
  </si>
  <si>
    <t>Untreated water spply</t>
  </si>
  <si>
    <t>Piped hot water</t>
  </si>
  <si>
    <t>Solar hot water heater</t>
  </si>
  <si>
    <t>Lighting: electric mains</t>
  </si>
  <si>
    <t>Lighting: other (including candles)</t>
  </si>
  <si>
    <t>Primary cooking fuel: electricity</t>
  </si>
  <si>
    <t>Primary cooking fuel: gas</t>
  </si>
  <si>
    <t>Primary cooking fuel: wood</t>
  </si>
  <si>
    <t>Primary cooking fuel: other</t>
  </si>
  <si>
    <t>Secondary cooking fuel: none</t>
  </si>
  <si>
    <t>Secondary cooking fuel: electricity</t>
  </si>
  <si>
    <t>Secondary cooking fuel: gas</t>
  </si>
  <si>
    <t>Secondary cooking fuel: wood</t>
  </si>
  <si>
    <t>Secondary cooking fuel: other</t>
  </si>
  <si>
    <t>Kitchen facilities:</t>
  </si>
  <si>
    <t>Bathroom facilities:</t>
  </si>
  <si>
    <t>Facilities</t>
  </si>
  <si>
    <t>Roofing Material and Fire Safety Equipment</t>
  </si>
  <si>
    <t>Roofing material:</t>
  </si>
  <si>
    <t>Fire safety equipment:</t>
  </si>
  <si>
    <t xml:space="preserve">    of which: Car</t>
  </si>
  <si>
    <t>Fridge (standalone)</t>
  </si>
  <si>
    <t>Freezer (standalone)</t>
  </si>
  <si>
    <t>Under construction</t>
  </si>
  <si>
    <t>Not known</t>
  </si>
  <si>
    <t>Structurally unsound or abandoned</t>
  </si>
  <si>
    <t>Not applicable (under construction)</t>
  </si>
  <si>
    <t>Most recent occupation of dwelling</t>
  </si>
  <si>
    <t>Never occupied</t>
  </si>
  <si>
    <t>Owner/Friends</t>
  </si>
  <si>
    <t>Loan/Mortgage on Property</t>
  </si>
  <si>
    <t>Semi-detached/Terraced</t>
  </si>
  <si>
    <t>Un-inhabitable</t>
  </si>
  <si>
    <t>Requires upgrading or improve-ment</t>
  </si>
  <si>
    <t>Total unoccupied dwellings</t>
  </si>
  <si>
    <t>Bought/constructed to live in</t>
  </si>
  <si>
    <t>Bought/constructed as an investment</t>
  </si>
  <si>
    <t>This file contains reference tables and supplementary data from the 2016 Population and Housing Census of St Helena. Please contact the Statistics Office for any requests for special analysis not contained in these tables.</t>
  </si>
  <si>
    <t xml:space="preserve">  Population living in households (Household Resident Population)</t>
  </si>
  <si>
    <r>
      <rPr>
        <vertAlign val="superscript"/>
        <sz val="10"/>
        <color theme="1"/>
        <rFont val="Calibri"/>
        <family val="2"/>
        <scheme val="minor"/>
      </rPr>
      <t>1</t>
    </r>
    <r>
      <rPr>
        <sz val="10"/>
        <color theme="1"/>
        <rFont val="Calibri"/>
        <family val="2"/>
        <scheme val="minor"/>
      </rPr>
      <t xml:space="preserve"> For Tristan da Cuhna, the 'St Helenian' number represents Tristanian</t>
    </r>
  </si>
  <si>
    <t>Chart of Table 2. Historic Population of St Helena</t>
  </si>
  <si>
    <t>All residents</t>
  </si>
  <si>
    <t>Table 3. Household Size and Population Density by District, Household Resident Population</t>
  </si>
  <si>
    <t>Persons per household</t>
  </si>
  <si>
    <t>Number of people in the household (all residents)</t>
  </si>
  <si>
    <t>Area (square miles)</t>
  </si>
  <si>
    <t>23/04/2019 (a small revision was made to the total number of resident households, compared with the summary report)</t>
  </si>
  <si>
    <t>Tel:</t>
  </si>
  <si>
    <t>Email:</t>
  </si>
  <si>
    <t>Website:</t>
  </si>
  <si>
    <t>By age group:</t>
  </si>
  <si>
    <t>Nature of employment</t>
  </si>
  <si>
    <t>Less than ten</t>
  </si>
  <si>
    <t>Table 13. Total Years of Full-Time Education, St Helenian Household Resident Population 16 years and Older</t>
  </si>
  <si>
    <t>Ten</t>
  </si>
  <si>
    <t>Eleven</t>
  </si>
  <si>
    <t>Twelve</t>
  </si>
  <si>
    <t>Thirteen</t>
  </si>
  <si>
    <t>Fourteen</t>
  </si>
  <si>
    <t>Fifteen</t>
  </si>
  <si>
    <t>Average</t>
  </si>
  <si>
    <t>Over fifteen</t>
  </si>
  <si>
    <t>Table 14. Economic Activity of the Household Population</t>
  </si>
  <si>
    <t>Table 15. Location and Nature of Last Employment for the Unemployed St Helenian Household Resident Population</t>
  </si>
  <si>
    <t>Table 16. General Self-Reported State of Health, St Helenian Household Resident Population</t>
  </si>
  <si>
    <t>Table 17. Limitations of St Helenian Household Resident Population</t>
  </si>
  <si>
    <t>Table 18. Caring Commitments of St Helenian Household Resident Population</t>
  </si>
  <si>
    <t>Table 19. Use of Alcohol and Tobacco, St Helenian Household Residents, 16 Years and Older</t>
  </si>
  <si>
    <t>Table 20. Occupation of the Economically Active Household Resident Population</t>
  </si>
  <si>
    <t>Table 21. Occupation of the Economically Active St Helenian Household Resident Population by Age Group</t>
  </si>
  <si>
    <t>Table 22. Industrial Sector of the Economically Active Household Resident Population</t>
  </si>
  <si>
    <t>Table 23. St Helenian Household Resident Population That Have Ever Left St Helena</t>
  </si>
  <si>
    <t>Table 24. Tenure of Households Occupied by Residents</t>
  </si>
  <si>
    <t>Table 25. Type and Tenure of Dwelllings Occupied by Resident Households</t>
  </si>
  <si>
    <t>Table 26. Number of Rooms and Bedrooms Used by Resident Households</t>
  </si>
  <si>
    <t>Table 27. Water Supply to Resident Households by District</t>
  </si>
  <si>
    <t>Table 28. Sanitation Systems of Resident Households by District</t>
  </si>
  <si>
    <t>Table 29. Energy Use of Resident Households by District</t>
  </si>
  <si>
    <t>Table 30. Kitchen and Bathroom Facilities of Resident Households by District</t>
  </si>
  <si>
    <t>Table 31. Roofing Material and Fire Safety Equipment of Resident Households by District</t>
  </si>
  <si>
    <t>Table 32. Use of Vehicles by Resident Households by District</t>
  </si>
  <si>
    <t>Table 33. Use of Capital Goods by Resident Households by District</t>
  </si>
  <si>
    <t>Table 34. Characteristics of Unoccupied Dwellings</t>
  </si>
  <si>
    <t>Table 35. Recent Occupation of Unoccupied Dwellings, by State of Repair</t>
  </si>
  <si>
    <t>St Helena 2016 Population and Housing Census: Reference Tables</t>
  </si>
  <si>
    <t>The Castle, Jamestown</t>
  </si>
  <si>
    <t>Available tables:</t>
  </si>
  <si>
    <t>St Helena 2016 Population &amp; Housing Census</t>
  </si>
  <si>
    <t>Reference Tables</t>
  </si>
  <si>
    <t>Population Pyramids from Table 5, Total Resident Population</t>
  </si>
  <si>
    <t>Variable</t>
  </si>
  <si>
    <t>Notes</t>
  </si>
  <si>
    <t>Number of Visitors</t>
  </si>
  <si>
    <t>Non-resident visitors in household</t>
  </si>
  <si>
    <t>Shared Household</t>
  </si>
  <si>
    <t>Whether household lives in dwelling shared with other hhs</t>
  </si>
  <si>
    <t>Households in dwelling</t>
  </si>
  <si>
    <t>Unoccupied Dwelling</t>
  </si>
  <si>
    <t>Whether HH looks after an empty dwelling</t>
  </si>
  <si>
    <t>Number of empty dwellings</t>
  </si>
  <si>
    <t>Number looked after by hh</t>
  </si>
  <si>
    <t>Dwelling Ownership</t>
  </si>
  <si>
    <t>Financing of Dwelling Purchase</t>
  </si>
  <si>
    <t>Rooms available</t>
  </si>
  <si>
    <t>Kitchen</t>
  </si>
  <si>
    <t>Kitchen Sink</t>
  </si>
  <si>
    <t>Bathroom</t>
  </si>
  <si>
    <t>Toilet</t>
  </si>
  <si>
    <t>Sewer System</t>
  </si>
  <si>
    <t>Water Supply</t>
  </si>
  <si>
    <t>Piped Hot Water</t>
  </si>
  <si>
    <t>Solar Hot Water Heater</t>
  </si>
  <si>
    <t>Renewable Power</t>
  </si>
  <si>
    <t>Lighting</t>
  </si>
  <si>
    <t>Primary Cooking Fuel</t>
  </si>
  <si>
    <t>Secondary Cooking Fuel</t>
  </si>
  <si>
    <t>Roofing</t>
  </si>
  <si>
    <t>Cars</t>
  </si>
  <si>
    <t>Landrovers vans and pickups</t>
  </si>
  <si>
    <t>Motor cycles and scooters</t>
  </si>
  <si>
    <t>Other motor vehicles</t>
  </si>
  <si>
    <t>Boats with motors</t>
  </si>
  <si>
    <t>Other boats</t>
  </si>
  <si>
    <t>Parking</t>
  </si>
  <si>
    <t>Fridge freezer combined unit</t>
  </si>
  <si>
    <t>Deep freezer</t>
  </si>
  <si>
    <t>TV subscription</t>
  </si>
  <si>
    <t>TV screen</t>
  </si>
  <si>
    <t>Video or DVD equipment</t>
  </si>
  <si>
    <t>Computer or laptop or tablet</t>
  </si>
  <si>
    <t>Internet access</t>
  </si>
  <si>
    <t>Landline telephone</t>
  </si>
  <si>
    <t>Mobile phone</t>
  </si>
  <si>
    <t>Smoke alarm</t>
  </si>
  <si>
    <t>Fire extinguisher</t>
  </si>
  <si>
    <t>Day</t>
  </si>
  <si>
    <t>Month</t>
  </si>
  <si>
    <t>Year</t>
  </si>
  <si>
    <t>Marital Status</t>
  </si>
  <si>
    <t>Relationship to P1</t>
  </si>
  <si>
    <t>Place of Birth</t>
  </si>
  <si>
    <t>Place of Usual Residence</t>
  </si>
  <si>
    <t>Immigration Status</t>
  </si>
  <si>
    <t>Faith</t>
  </si>
  <si>
    <t>Denomination</t>
  </si>
  <si>
    <t>Visited Another Country</t>
  </si>
  <si>
    <t>Worked Overseas</t>
  </si>
  <si>
    <t>Health (General)</t>
  </si>
  <si>
    <t>Day-to-day Limited</t>
  </si>
  <si>
    <t>Are you able to get in and out of your dwelling without assistance</t>
  </si>
  <si>
    <t>Give Support</t>
  </si>
  <si>
    <t>Support Time</t>
  </si>
  <si>
    <t>Smoke Cigarettes</t>
  </si>
  <si>
    <t>Alcohol</t>
  </si>
  <si>
    <t>Education (Highest Level)</t>
  </si>
  <si>
    <t>Age Started</t>
  </si>
  <si>
    <t>Age Completed</t>
  </si>
  <si>
    <t>Years Completed</t>
  </si>
  <si>
    <t>English GCSE</t>
  </si>
  <si>
    <t>Maths GCSE</t>
  </si>
  <si>
    <t>GCSE Passes</t>
  </si>
  <si>
    <t>Higher degree</t>
  </si>
  <si>
    <t>No qualifications</t>
  </si>
  <si>
    <t>Not stated - qualifications</t>
  </si>
  <si>
    <t>Employed full time</t>
  </si>
  <si>
    <t>Employed part time</t>
  </si>
  <si>
    <t>Self-employed</t>
  </si>
  <si>
    <t>Unemployed and looking for work</t>
  </si>
  <si>
    <t>Waiting to start job</t>
  </si>
  <si>
    <t>Working, but temporarily absent</t>
  </si>
  <si>
    <t>Looking after home</t>
  </si>
  <si>
    <t>Student</t>
  </si>
  <si>
    <t>Retired</t>
  </si>
  <si>
    <t>Disabled and unable to work</t>
  </si>
  <si>
    <t>Other (economically active)</t>
  </si>
  <si>
    <t>Other (apprentice)</t>
  </si>
  <si>
    <t>Not stated – employment</t>
  </si>
  <si>
    <t>Not applicable – employment</t>
  </si>
  <si>
    <t>Employment (Last Week) Simplified</t>
  </si>
  <si>
    <t>Employment (Last Week) (Other)</t>
  </si>
  <si>
    <t>Employment Simplest</t>
  </si>
  <si>
    <t>Main Job Role</t>
  </si>
  <si>
    <t>Supervise Employees</t>
  </si>
  <si>
    <t>Job Title</t>
  </si>
  <si>
    <t>ISCO-08 Code</t>
  </si>
  <si>
    <t>ISCO-08 Description</t>
  </si>
  <si>
    <t>ISCO-08 Major Group</t>
  </si>
  <si>
    <t>ISCO-08 Sub-Major Group</t>
  </si>
  <si>
    <t>ISCO-08 Minor Group</t>
  </si>
  <si>
    <t>ISCO-08 Detail</t>
  </si>
  <si>
    <t>Employer</t>
  </si>
  <si>
    <t>Employer (Corrected)</t>
  </si>
  <si>
    <t>Adjusted from original response, harmonised employer names</t>
  </si>
  <si>
    <t>Employer Sector</t>
  </si>
  <si>
    <t>Employer On/Off Island</t>
  </si>
  <si>
    <t>Industry (Corrected)</t>
  </si>
  <si>
    <t>Secondary Job Title</t>
  </si>
  <si>
    <t>Nature of Part-time Work</t>
  </si>
  <si>
    <t>Farming</t>
  </si>
  <si>
    <t>Agriculture Type</t>
  </si>
  <si>
    <t>Agriculture Employment Status</t>
  </si>
  <si>
    <t>H3</t>
  </si>
  <si>
    <t>Question</t>
  </si>
  <si>
    <t>Adminstrative district where household is located</t>
  </si>
  <si>
    <t>H5</t>
  </si>
  <si>
    <t>H6</t>
  </si>
  <si>
    <t>Number of households in dwelling</t>
  </si>
  <si>
    <t>H7</t>
  </si>
  <si>
    <t>H8</t>
  </si>
  <si>
    <t>Owner-occupied, rented or rent free</t>
  </si>
  <si>
    <t>Detached, semi-detached/terraced, flat</t>
  </si>
  <si>
    <t>H9</t>
  </si>
  <si>
    <t>Owned outright, bought on loan, rented (from who)</t>
  </si>
  <si>
    <t>Derived</t>
  </si>
  <si>
    <t>If dwelling is Government Landlord Housing</t>
  </si>
  <si>
    <t>Method of financing, if owned outright</t>
  </si>
  <si>
    <t>H10</t>
  </si>
  <si>
    <t>H11</t>
  </si>
  <si>
    <t>Excludes bathrooms, toilets, hallways, broom cupboards, utility rooms, laundry rooms, kitchens</t>
  </si>
  <si>
    <t>H12</t>
  </si>
  <si>
    <t>Bedrooms</t>
  </si>
  <si>
    <t>All rooms built or converted for use as bedrooms, even if not currently in use as bedrooms</t>
  </si>
  <si>
    <t>H13</t>
  </si>
  <si>
    <t>Separate, combined with dining, outside only, none</t>
  </si>
  <si>
    <t>H14</t>
  </si>
  <si>
    <t>Yes/no</t>
  </si>
  <si>
    <t>H15</t>
  </si>
  <si>
    <t>Inside, outside (exclusive use or shared), none (sink/basin or none)</t>
  </si>
  <si>
    <t>H16</t>
  </si>
  <si>
    <t>Inside (flush/other), outside (exclusive use, flush/other), shared (flush/other), none</t>
  </si>
  <si>
    <t>H17</t>
  </si>
  <si>
    <t>Public connection, private/individual, other, none</t>
  </si>
  <si>
    <t>H18</t>
  </si>
  <si>
    <t xml:space="preserve">Treated, untreated (piped inside), untreated (piped outside), spring/stream </t>
  </si>
  <si>
    <t>H19</t>
  </si>
  <si>
    <t>H20</t>
  </si>
  <si>
    <t>H21</t>
  </si>
  <si>
    <t>H22</t>
  </si>
  <si>
    <t>Electric mains, mobil/calor gas, other</t>
  </si>
  <si>
    <t>H23A</t>
  </si>
  <si>
    <t>H23B</t>
  </si>
  <si>
    <t>H24</t>
  </si>
  <si>
    <t>Metal sheet, asbestos, metal/asbestos, slate/tile, other</t>
  </si>
  <si>
    <t>Electricity, gas, paraffin, wood, other</t>
  </si>
  <si>
    <t>Electricity, gas, paraffin, wood, other, none</t>
  </si>
  <si>
    <t>H25</t>
  </si>
  <si>
    <t>Space on own property, rely on roadside, none</t>
  </si>
  <si>
    <t>Fridge with ice box</t>
  </si>
  <si>
    <t>Derived from persons in roster</t>
  </si>
  <si>
    <t>Schedule 2</t>
  </si>
  <si>
    <t>Schedule 1</t>
  </si>
  <si>
    <t>Male, female</t>
  </si>
  <si>
    <t>P2</t>
  </si>
  <si>
    <t>Day of month of birth</t>
  </si>
  <si>
    <t>Month of birth (numeric)</t>
  </si>
  <si>
    <t>Year of birth</t>
  </si>
  <si>
    <t>Derived from P2 DOB; age at census night</t>
  </si>
  <si>
    <t xml:space="preserve">  Number of residents</t>
  </si>
  <si>
    <t xml:space="preserve">  GLH Marker</t>
  </si>
  <si>
    <t xml:space="preserve">  Age Group 1</t>
  </si>
  <si>
    <t>0-15, 16-29, 30-49, 50-64, 65+</t>
  </si>
  <si>
    <t xml:space="preserve">  Age Group 2</t>
  </si>
  <si>
    <t>Five year age groups</t>
  </si>
  <si>
    <t xml:space="preserve">  Age Group 3</t>
  </si>
  <si>
    <t>Ten year age groups</t>
  </si>
  <si>
    <t xml:space="preserve">  Age Group 4</t>
  </si>
  <si>
    <t>0-15, 16-64, 65+</t>
  </si>
  <si>
    <t>P3</t>
  </si>
  <si>
    <t>Single, married, registered dame sex civil partnership, co-habiting, separated, dovorced, windowed</t>
  </si>
  <si>
    <t>P4</t>
  </si>
  <si>
    <t>P1 is person completing form; spouse/partner, son/daughter, brother/sister, step-child, nephew/niece, grandchild, mother/father, other, not related</t>
  </si>
  <si>
    <t>P5</t>
  </si>
  <si>
    <t>St Helena, UK, Ascension, South Africa, Other (stated)</t>
  </si>
  <si>
    <t>P6</t>
  </si>
  <si>
    <t>Intended to relate only to residents in households present on St Helena at census night</t>
  </si>
  <si>
    <t>P7</t>
  </si>
  <si>
    <t>St Helenian (resident or not), short term visitor, long term visitor, SHG work permit (or family), other work permit (or family)</t>
  </si>
  <si>
    <t>Derived from P7</t>
  </si>
  <si>
    <t>Yes/no: religious faith, prefer not to say</t>
  </si>
  <si>
    <t>P8a</t>
  </si>
  <si>
    <t>P8b</t>
  </si>
  <si>
    <t>Only for those with a faith: Anglican, Jehovah's Witness, Baptist, Roman Catholic, New Apostolic, Seventh Day Adventist, Salvation Army, Baha'I, Other (stated), blank (prefer not to say)</t>
  </si>
  <si>
    <t>P9</t>
  </si>
  <si>
    <t>St Helenians only: yes/no</t>
  </si>
  <si>
    <t>P10</t>
  </si>
  <si>
    <t>St Helenians only: five years or less, over five years, no</t>
  </si>
  <si>
    <t>P12</t>
  </si>
  <si>
    <t>Very good, good, fair, bad, very bad</t>
  </si>
  <si>
    <t>Day to day activities limited by health problem or disability that lasts at least 12 months (including old age): Yes/no</t>
  </si>
  <si>
    <t>Only for those answering yes to P13: Yes/no</t>
  </si>
  <si>
    <t>P13</t>
  </si>
  <si>
    <t>P14</t>
  </si>
  <si>
    <t>P15a</t>
  </si>
  <si>
    <t>Whether individual provides support to others because of long term physical/mental ill-health, disability, problems of old age (excluding paid employment): Yes/no</t>
  </si>
  <si>
    <t>P15b</t>
  </si>
  <si>
    <t>Only for those answering yes to P15a: amount of time given in typical week, 1-9 hours, 10-19 hours, 20-49 hours, 50+ hours</t>
  </si>
  <si>
    <t>P16</t>
  </si>
  <si>
    <t>P17</t>
  </si>
  <si>
    <t>Persons 16 and over only: Do you smoke cigarettes (yes/no)</t>
  </si>
  <si>
    <t>Persons 16 and over only: Do you drink alcohol (yes/no)</t>
  </si>
  <si>
    <t>P18</t>
  </si>
  <si>
    <t>Persons 16 and over AND completed compulsory education, highest level completed: town/country senior school, secondary selective school, secondary compulsory, secondary optional/trade/college, university/higher education</t>
  </si>
  <si>
    <t>P19</t>
  </si>
  <si>
    <t>P20</t>
  </si>
  <si>
    <t>P21</t>
  </si>
  <si>
    <t>P22-1</t>
  </si>
  <si>
    <t>P22-2</t>
  </si>
  <si>
    <t>P22-3</t>
  </si>
  <si>
    <t>P22-4</t>
  </si>
  <si>
    <t>P22-5</t>
  </si>
  <si>
    <t>P22-6</t>
  </si>
  <si>
    <t>P22-7</t>
  </si>
  <si>
    <t>P22-8</t>
  </si>
  <si>
    <t>P22-9</t>
  </si>
  <si>
    <t>P22-10</t>
  </si>
  <si>
    <t>P22-11</t>
  </si>
  <si>
    <t>P22-12</t>
  </si>
  <si>
    <t>P22-13</t>
  </si>
  <si>
    <t>P22-14</t>
  </si>
  <si>
    <t>P22-15</t>
  </si>
  <si>
    <t>P22-16</t>
  </si>
  <si>
    <t>Wind turbine, solar photovoltaic (PV), other (multiple responses possible)</t>
  </si>
  <si>
    <t>Persons 16 and over and completed compulsory education: start of full-time education</t>
  </si>
  <si>
    <t>Persons 16 and over and completed compulsory education: end of full-time education</t>
  </si>
  <si>
    <t>Persons 16 and over and completed compulsory education: total years completed of full-time education</t>
  </si>
  <si>
    <t>Persons 16 and over and completed compulsory education: passed an exam in English at end of compulsory education (yes/no)</t>
  </si>
  <si>
    <t>Persons 16 and over and completed compulsory education: passed an exam in Maths at end of compulsory education (yes/no)</t>
  </si>
  <si>
    <t>Persons 16 and over and completed compulsory education: number of GCSEs/O levels passed at any grade: 0, 1-4, 5+</t>
  </si>
  <si>
    <t>Persons 16 and over and completed compulsory education</t>
  </si>
  <si>
    <t>P23-1</t>
  </si>
  <si>
    <t>P23-2</t>
  </si>
  <si>
    <t>P23-3</t>
  </si>
  <si>
    <t>P23-4</t>
  </si>
  <si>
    <t>P23-5</t>
  </si>
  <si>
    <t>P23-6</t>
  </si>
  <si>
    <t>P23-7</t>
  </si>
  <si>
    <t>P23-8</t>
  </si>
  <si>
    <t>P23-9</t>
  </si>
  <si>
    <t>P23-10</t>
  </si>
  <si>
    <t>Derived from P23-11</t>
  </si>
  <si>
    <t>Persons 16 and over: yes/no, multiple responses possible to P23</t>
  </si>
  <si>
    <t>Persons 16 and over and completed compulsory education: yes/no, multiple responses possible to P22</t>
  </si>
  <si>
    <t>P23</t>
  </si>
  <si>
    <t>No response</t>
  </si>
  <si>
    <t>Persons aged 15 and younger</t>
  </si>
  <si>
    <t>yes/no: yes is employed full or part time, self-employed, unemployed and looking for work, waiting to start job, away from work temporarily</t>
  </si>
  <si>
    <t>P24</t>
  </si>
  <si>
    <t>Current or last job (including retirees): employee, self-employed with or without employees</t>
  </si>
  <si>
    <t>P25</t>
  </si>
  <si>
    <t>Simplified version of employment question with single response based on categories of P23</t>
  </si>
  <si>
    <t>Other stated reponses to P23, excluding apprentices</t>
  </si>
  <si>
    <t>Combined response to employment question: simplest formulation, employed full time, part time, self-employed, not applicable, other</t>
  </si>
  <si>
    <t>P26</t>
  </si>
  <si>
    <t>Written response</t>
  </si>
  <si>
    <t>Derived from P26</t>
  </si>
  <si>
    <t>Derived from ISCO code</t>
  </si>
  <si>
    <t>ISCO codes are all derived from the Job Title, coded after enumeration (ISCO=international Standard Classification of Occupations, Revision 3, published by International Labor Organisation)</t>
  </si>
  <si>
    <t>P27</t>
  </si>
  <si>
    <t>Annex: list of variables available in the 2016 census dataset</t>
  </si>
  <si>
    <t>St Helena, STHL 1ZZ, South Atlantic Ocean</t>
  </si>
  <si>
    <t>Agriculture/Forestry, Fishing, Construction, Mining and quarrying, Electricity and water supply, Wholesale and retail trade, Public admin, hospitality, transport and storage, information and comms, financial and insurance services, business services, community, coail and personal, other (stated)</t>
  </si>
  <si>
    <t>Government, non-profit, off-island, provate, public corporation</t>
  </si>
  <si>
    <t>On/off</t>
  </si>
  <si>
    <t>Derived from P27</t>
  </si>
  <si>
    <t>Use this variable when tabulating industry</t>
  </si>
  <si>
    <t>P28</t>
  </si>
  <si>
    <t>Derived from P28</t>
  </si>
  <si>
    <t>P29</t>
  </si>
  <si>
    <t>Yes/no: if engaged in farming apart from main occupation</t>
  </si>
  <si>
    <t>P30</t>
  </si>
  <si>
    <t>Only of P29=yes: crop production, market gardening, horticulture; farming of animals; mixed farming</t>
  </si>
  <si>
    <t>Only if P29=yes: own/family part-time business; reglar part-time employment; seasonal employment; other (stated)</t>
  </si>
  <si>
    <t>District*</t>
  </si>
  <si>
    <t>Sex*</t>
  </si>
  <si>
    <t xml:space="preserve">  Age*</t>
  </si>
  <si>
    <t>St Helenian*</t>
  </si>
  <si>
    <t>Not applicable (school age or in full-time education)</t>
  </si>
  <si>
    <t>By main employment status:</t>
  </si>
  <si>
    <t>By main activity:</t>
  </si>
  <si>
    <r>
      <rPr>
        <vertAlign val="superscript"/>
        <sz val="10"/>
        <color theme="1"/>
        <rFont val="Calibri"/>
        <family val="2"/>
        <scheme val="minor"/>
      </rPr>
      <t xml:space="preserve">2 </t>
    </r>
    <r>
      <rPr>
        <sz val="10"/>
        <color theme="1"/>
        <rFont val="Calibri"/>
        <family val="2"/>
        <scheme val="minor"/>
      </rPr>
      <t>There were 10 registered unemployed and looking for work at the time of the Census, but the Census did not differentiate between those looking and not looking for work</t>
    </r>
  </si>
  <si>
    <t xml:space="preserve">Map showing the administrative districts of St Helena, supplied by the Geographic Information Services (GIS) team.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</si>
</sst>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0.0%"/>
    <numFmt numFmtId="166" formatCode="[$-F800]dddd\,\ mmmm\ dd\,\ yyyy"/>
    <numFmt numFmtId="167" formatCode="#,##0.0"/>
  </numFmts>
  <fonts count="36" x14ac:knownFonts="1">
    <font>
      <sz val="11"/>
      <color theme="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5"/>
      <color theme="1"/>
      <name val="Calibri"/>
      <family val="2"/>
    </font>
    <font>
      <sz val="10"/>
      <name val="Arial"/>
      <family val="2"/>
    </font>
    <font>
      <u/>
      <sz val="11"/>
      <color theme="10"/>
      <name val="Calibri"/>
      <family val="2"/>
      <scheme val="minor"/>
    </font>
    <font>
      <b/>
      <i/>
      <sz val="10"/>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vertAlign val="superscript"/>
      <sz val="10"/>
      <color theme="1"/>
      <name val="Calibri"/>
      <family val="2"/>
      <scheme val="minor"/>
    </font>
    <font>
      <vertAlign val="superscript"/>
      <sz val="10"/>
      <color theme="1"/>
      <name val="Calibri"/>
      <family val="2"/>
      <scheme val="minor"/>
    </font>
    <font>
      <b/>
      <sz val="10"/>
      <color rgb="FF000000"/>
      <name val="Calibri"/>
      <family val="2"/>
      <scheme val="minor"/>
    </font>
    <font>
      <sz val="10"/>
      <color rgb="FF000000"/>
      <name val="Calibri"/>
      <family val="2"/>
      <scheme val="minor"/>
    </font>
    <font>
      <sz val="10"/>
      <color theme="0"/>
      <name val="Calibri"/>
      <family val="2"/>
      <scheme val="minor"/>
    </font>
    <font>
      <b/>
      <sz val="10"/>
      <color theme="0"/>
      <name val="Calibri"/>
      <family val="2"/>
      <scheme val="minor"/>
    </font>
    <font>
      <u/>
      <sz val="10"/>
      <color theme="10"/>
      <name val="Calibri"/>
      <family val="2"/>
      <scheme val="minor"/>
    </font>
    <font>
      <sz val="36"/>
      <color theme="1"/>
      <name val="Arial"/>
      <family val="2"/>
    </font>
    <font>
      <sz val="20"/>
      <color theme="1"/>
      <name val="Arial"/>
      <family val="2"/>
    </font>
    <font>
      <sz val="14"/>
      <color theme="1"/>
      <name val="Arial"/>
      <family val="2"/>
    </font>
    <font>
      <b/>
      <u/>
      <sz val="10"/>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9">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theme="1"/>
      </bottom>
      <diagonal/>
    </border>
    <border>
      <left/>
      <right/>
      <top style="thick">
        <color rgb="FF9BBB59"/>
      </top>
      <bottom style="thick">
        <color rgb="FF9BBB59"/>
      </bottom>
      <diagonal/>
    </border>
    <border>
      <left/>
      <right/>
      <top/>
      <bottom style="thick">
        <color rgb="FF9BBB59"/>
      </bottom>
      <diagonal/>
    </border>
  </borders>
  <cellStyleXfs count="49">
    <xf numFmtId="0" fontId="0" fillId="0" borderId="0"/>
    <xf numFmtId="9" fontId="2" fillId="0" borderId="0" applyFont="0" applyFill="0" applyBorder="0" applyAlignment="0" applyProtection="0"/>
    <xf numFmtId="0" fontId="3" fillId="0" borderId="0" applyNumberFormat="0" applyFill="0" applyBorder="0" applyAlignment="0" applyProtection="0"/>
    <xf numFmtId="0" fontId="4" fillId="0" borderId="5" applyNumberFormat="0" applyFill="0" applyAlignment="0" applyProtection="0"/>
    <xf numFmtId="0" fontId="5" fillId="0" borderId="6" applyNumberFormat="0" applyFill="0" applyAlignment="0" applyProtection="0"/>
    <xf numFmtId="0" fontId="6" fillId="0" borderId="7"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8" applyNumberFormat="0" applyAlignment="0" applyProtection="0"/>
    <xf numFmtId="0" fontId="11" fillId="6" borderId="9" applyNumberFormat="0" applyAlignment="0" applyProtection="0"/>
    <xf numFmtId="0" fontId="12" fillId="6" borderId="8" applyNumberFormat="0" applyAlignment="0" applyProtection="0"/>
    <xf numFmtId="0" fontId="13" fillId="0" borderId="10" applyNumberFormat="0" applyFill="0" applyAlignment="0" applyProtection="0"/>
    <xf numFmtId="0" fontId="14" fillId="7" borderId="11" applyNumberFormat="0" applyAlignment="0" applyProtection="0"/>
    <xf numFmtId="0" fontId="15" fillId="0" borderId="0" applyNumberFormat="0" applyFill="0" applyBorder="0" applyAlignment="0" applyProtection="0"/>
    <xf numFmtId="0" fontId="2" fillId="8" borderId="12" applyNumberFormat="0" applyFont="0" applyAlignment="0" applyProtection="0"/>
    <xf numFmtId="0" fontId="16" fillId="0" borderId="0" applyNumberFormat="0" applyFill="0" applyBorder="0" applyAlignment="0" applyProtection="0"/>
    <xf numFmtId="0" fontId="1" fillId="0" borderId="13"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18" fillId="0" borderId="0"/>
    <xf numFmtId="9" fontId="18" fillId="0" borderId="0" applyFont="0" applyFill="0" applyBorder="0" applyAlignment="0" applyProtection="0"/>
    <xf numFmtId="0" fontId="19" fillId="0" borderId="0"/>
    <xf numFmtId="9" fontId="19" fillId="0" borderId="0" applyFont="0" applyFill="0" applyBorder="0" applyAlignment="0" applyProtection="0"/>
    <xf numFmtId="0" fontId="20" fillId="0" borderId="0" applyNumberFormat="0" applyFill="0" applyBorder="0" applyAlignment="0" applyProtection="0"/>
    <xf numFmtId="43" fontId="2" fillId="0" borderId="0" applyFont="0" applyFill="0" applyBorder="0" applyAlignment="0" applyProtection="0"/>
  </cellStyleXfs>
  <cellXfs count="374">
    <xf numFmtId="0" fontId="0" fillId="0" borderId="0" xfId="0"/>
    <xf numFmtId="0" fontId="21" fillId="0" borderId="0" xfId="0" applyFont="1" applyFill="1"/>
    <xf numFmtId="0" fontId="22" fillId="0" borderId="0" xfId="0" applyFont="1" applyFill="1"/>
    <xf numFmtId="0" fontId="23" fillId="0" borderId="0" xfId="0" applyFont="1" applyFill="1"/>
    <xf numFmtId="0" fontId="22" fillId="0" borderId="0" xfId="0" applyFont="1"/>
    <xf numFmtId="0" fontId="23" fillId="0" borderId="0" xfId="0" applyFont="1"/>
    <xf numFmtId="0" fontId="21" fillId="33" borderId="0" xfId="0" applyFont="1" applyFill="1" applyBorder="1"/>
    <xf numFmtId="0" fontId="22" fillId="33" borderId="0" xfId="0" applyFont="1" applyFill="1" applyBorder="1"/>
    <xf numFmtId="0" fontId="24" fillId="33" borderId="0" xfId="0" applyFont="1" applyFill="1" applyBorder="1"/>
    <xf numFmtId="0" fontId="22" fillId="0" borderId="0" xfId="0" applyFont="1" applyFill="1" applyBorder="1"/>
    <xf numFmtId="0" fontId="23" fillId="33" borderId="1" xfId="0" applyFont="1" applyFill="1" applyBorder="1" applyAlignment="1">
      <alignment horizontal="center" vertical="center" wrapText="1"/>
    </xf>
    <xf numFmtId="164" fontId="22" fillId="0" borderId="0" xfId="0" applyNumberFormat="1" applyFont="1" applyFill="1" applyBorder="1"/>
    <xf numFmtId="164" fontId="24" fillId="0" borderId="0" xfId="0" applyNumberFormat="1" applyFont="1" applyFill="1" applyBorder="1"/>
    <xf numFmtId="0" fontId="24" fillId="0" borderId="0" xfId="0" applyFont="1"/>
    <xf numFmtId="0" fontId="24" fillId="0" borderId="0" xfId="0" applyFont="1" applyFill="1" applyBorder="1"/>
    <xf numFmtId="0" fontId="22" fillId="33" borderId="0" xfId="0" applyFont="1" applyFill="1"/>
    <xf numFmtId="0" fontId="22" fillId="33" borderId="0" xfId="0" applyFont="1" applyFill="1" applyBorder="1" applyAlignment="1">
      <alignment horizontal="right"/>
    </xf>
    <xf numFmtId="49" fontId="22" fillId="0" borderId="0" xfId="0" applyNumberFormat="1" applyFont="1"/>
    <xf numFmtId="0" fontId="22" fillId="0" borderId="0" xfId="0" applyFont="1" applyBorder="1"/>
    <xf numFmtId="0" fontId="27" fillId="0" borderId="0" xfId="0" applyFont="1" applyFill="1" applyBorder="1" applyAlignment="1">
      <alignment vertical="center" wrapText="1"/>
    </xf>
    <xf numFmtId="0" fontId="22" fillId="0" borderId="0" xfId="0" applyFont="1" applyBorder="1" applyAlignment="1">
      <alignment vertical="center" wrapText="1"/>
    </xf>
    <xf numFmtId="0" fontId="28" fillId="0" borderId="0" xfId="0" applyFont="1" applyBorder="1" applyAlignment="1">
      <alignment vertical="center"/>
    </xf>
    <xf numFmtId="0" fontId="27" fillId="0" borderId="0" xfId="0" applyFont="1" applyBorder="1" applyAlignment="1">
      <alignment vertical="center"/>
    </xf>
    <xf numFmtId="0" fontId="27" fillId="0" borderId="0" xfId="0" applyFont="1" applyFill="1" applyBorder="1" applyAlignment="1">
      <alignment vertical="center"/>
    </xf>
    <xf numFmtId="0" fontId="27" fillId="0" borderId="0" xfId="0" applyFont="1" applyFill="1" applyBorder="1" applyAlignment="1">
      <alignment horizontal="center" vertical="center" wrapText="1"/>
    </xf>
    <xf numFmtId="0" fontId="22" fillId="0" borderId="0" xfId="0" applyFont="1" applyFill="1" applyBorder="1" applyAlignment="1">
      <alignment horizontal="left"/>
    </xf>
    <xf numFmtId="14" fontId="29" fillId="0" borderId="0" xfId="0" applyNumberFormat="1" applyFont="1"/>
    <xf numFmtId="1" fontId="29" fillId="0" borderId="0" xfId="0" applyNumberFormat="1" applyFont="1" applyAlignment="1">
      <alignment horizontal="center"/>
    </xf>
    <xf numFmtId="0" fontId="21" fillId="0" borderId="0" xfId="0" applyFont="1"/>
    <xf numFmtId="0" fontId="22" fillId="0" borderId="0" xfId="0" applyFont="1" applyFill="1" applyBorder="1" applyAlignment="1">
      <alignment horizontal="right"/>
    </xf>
    <xf numFmtId="14" fontId="29" fillId="0" borderId="0" xfId="0" applyNumberFormat="1" applyFont="1" applyAlignment="1">
      <alignment horizontal="left"/>
    </xf>
    <xf numFmtId="3" fontId="30" fillId="0" borderId="0" xfId="0" applyNumberFormat="1" applyFont="1" applyBorder="1" applyAlignment="1">
      <alignment horizontal="right" vertical="center" wrapText="1"/>
    </xf>
    <xf numFmtId="3" fontId="28" fillId="0" borderId="3" xfId="0" applyNumberFormat="1" applyFont="1" applyBorder="1" applyAlignment="1">
      <alignment horizontal="right" vertical="center" wrapText="1" indent="2"/>
    </xf>
    <xf numFmtId="3" fontId="28" fillId="0" borderId="0" xfId="0" applyNumberFormat="1" applyFont="1" applyBorder="1" applyAlignment="1">
      <alignment horizontal="right" vertical="center" wrapText="1" indent="2"/>
    </xf>
    <xf numFmtId="14" fontId="29" fillId="0" borderId="0" xfId="0" applyNumberFormat="1" applyFont="1" applyFill="1"/>
    <xf numFmtId="1" fontId="29" fillId="0" borderId="0" xfId="0" applyNumberFormat="1" applyFont="1" applyFill="1" applyAlignment="1">
      <alignment horizontal="center"/>
    </xf>
    <xf numFmtId="3" fontId="28" fillId="0" borderId="4" xfId="0" applyNumberFormat="1" applyFont="1" applyBorder="1" applyAlignment="1">
      <alignment horizontal="right" vertical="center" wrapText="1" indent="2"/>
    </xf>
    <xf numFmtId="0" fontId="21" fillId="0" borderId="0" xfId="0" applyFont="1" applyFill="1" applyBorder="1" applyAlignment="1">
      <alignment horizontal="left"/>
    </xf>
    <xf numFmtId="0" fontId="23" fillId="0" borderId="1" xfId="0" applyFont="1" applyFill="1" applyBorder="1" applyAlignment="1">
      <alignment horizontal="center" vertical="center"/>
    </xf>
    <xf numFmtId="0" fontId="22" fillId="0" borderId="0" xfId="0" applyFont="1" applyFill="1" applyAlignment="1">
      <alignment vertical="center"/>
    </xf>
    <xf numFmtId="0" fontId="23" fillId="0" borderId="1" xfId="0" applyFont="1" applyFill="1" applyBorder="1" applyAlignment="1">
      <alignment horizontal="center" vertical="center" wrapText="1"/>
    </xf>
    <xf numFmtId="0" fontId="23" fillId="0" borderId="0" xfId="0" applyFont="1" applyFill="1" applyAlignment="1">
      <alignment vertical="center"/>
    </xf>
    <xf numFmtId="0" fontId="23" fillId="0" borderId="4" xfId="0" applyFont="1" applyFill="1" applyBorder="1" applyAlignment="1">
      <alignment horizontal="center" vertical="center"/>
    </xf>
    <xf numFmtId="0" fontId="21" fillId="33" borderId="0" xfId="0" applyFont="1" applyFill="1"/>
    <xf numFmtId="0" fontId="22" fillId="33" borderId="3" xfId="0" applyFont="1" applyFill="1" applyBorder="1" applyAlignment="1">
      <alignment horizontal="center" vertical="center"/>
    </xf>
    <xf numFmtId="0" fontId="22" fillId="33" borderId="0" xfId="0" applyFont="1" applyFill="1" applyBorder="1" applyAlignment="1">
      <alignment horizontal="center" vertical="center"/>
    </xf>
    <xf numFmtId="0" fontId="22" fillId="33" borderId="4" xfId="0" applyFont="1" applyFill="1" applyBorder="1" applyAlignment="1">
      <alignment horizontal="center" vertical="center"/>
    </xf>
    <xf numFmtId="0" fontId="27" fillId="33" borderId="1" xfId="0" applyFont="1" applyFill="1" applyBorder="1" applyAlignment="1">
      <alignment horizontal="center" vertical="center" wrapText="1"/>
    </xf>
    <xf numFmtId="1" fontId="28" fillId="33" borderId="0" xfId="0" applyNumberFormat="1" applyFont="1" applyFill="1" applyBorder="1" applyAlignment="1">
      <alignment horizontal="center" vertical="center"/>
    </xf>
    <xf numFmtId="0" fontId="28" fillId="33" borderId="0" xfId="0" applyFont="1" applyFill="1" applyBorder="1" applyAlignment="1">
      <alignment horizontal="center" vertical="center"/>
    </xf>
    <xf numFmtId="1" fontId="27" fillId="33" borderId="1" xfId="0" applyNumberFormat="1" applyFont="1" applyFill="1" applyBorder="1" applyAlignment="1">
      <alignment horizontal="center" vertical="center"/>
    </xf>
    <xf numFmtId="0" fontId="27" fillId="33" borderId="1" xfId="0" applyFont="1" applyFill="1" applyBorder="1" applyAlignment="1">
      <alignment horizontal="center" vertical="center"/>
    </xf>
    <xf numFmtId="0" fontId="23" fillId="33" borderId="0" xfId="0" applyFont="1" applyFill="1"/>
    <xf numFmtId="0" fontId="23" fillId="0" borderId="0" xfId="0" applyFont="1" applyFill="1" applyBorder="1" applyAlignment="1">
      <alignment horizontal="left"/>
    </xf>
    <xf numFmtId="0" fontId="23" fillId="33" borderId="0" xfId="0" applyFont="1" applyFill="1" applyBorder="1"/>
    <xf numFmtId="0" fontId="23" fillId="0" borderId="0" xfId="0" applyFont="1" applyBorder="1"/>
    <xf numFmtId="0" fontId="23" fillId="0" borderId="0" xfId="0" applyFont="1" applyFill="1" applyBorder="1"/>
    <xf numFmtId="3" fontId="22" fillId="0" borderId="0" xfId="0" applyNumberFormat="1" applyFont="1" applyFill="1" applyBorder="1"/>
    <xf numFmtId="3" fontId="23" fillId="0" borderId="0" xfId="0" applyNumberFormat="1" applyFont="1" applyFill="1" applyBorder="1"/>
    <xf numFmtId="3" fontId="23" fillId="0" borderId="1" xfId="0" applyNumberFormat="1" applyFont="1" applyFill="1" applyBorder="1"/>
    <xf numFmtId="0" fontId="23" fillId="0" borderId="0" xfId="0" applyFont="1" applyAlignment="1">
      <alignment vertical="center"/>
    </xf>
    <xf numFmtId="0" fontId="22" fillId="33" borderId="0" xfId="0" applyFont="1" applyFill="1" applyBorder="1" applyAlignment="1">
      <alignment horizontal="left" vertical="center"/>
    </xf>
    <xf numFmtId="0" fontId="23" fillId="0" borderId="3" xfId="0" applyFont="1" applyFill="1" applyBorder="1" applyAlignment="1">
      <alignment vertical="center"/>
    </xf>
    <xf numFmtId="0" fontId="22" fillId="0" borderId="0" xfId="0" applyFont="1" applyFill="1" applyBorder="1" applyAlignment="1">
      <alignment vertical="center"/>
    </xf>
    <xf numFmtId="0" fontId="22" fillId="0" borderId="4" xfId="0" applyFont="1" applyFill="1" applyBorder="1" applyAlignment="1">
      <alignment vertical="center"/>
    </xf>
    <xf numFmtId="3" fontId="23" fillId="0" borderId="3" xfId="0" applyNumberFormat="1" applyFont="1" applyFill="1" applyBorder="1" applyAlignment="1">
      <alignment horizontal="right" vertical="center" indent="2"/>
    </xf>
    <xf numFmtId="3" fontId="22" fillId="0" borderId="0" xfId="0" applyNumberFormat="1" applyFont="1" applyFill="1" applyBorder="1" applyAlignment="1">
      <alignment horizontal="right" vertical="center" indent="2"/>
    </xf>
    <xf numFmtId="3" fontId="22" fillId="0" borderId="4" xfId="0" applyNumberFormat="1" applyFont="1" applyFill="1" applyBorder="1" applyAlignment="1">
      <alignment horizontal="right" vertical="center" indent="2"/>
    </xf>
    <xf numFmtId="0" fontId="21" fillId="0" borderId="0" xfId="0" applyFont="1" applyFill="1" applyBorder="1"/>
    <xf numFmtId="0" fontId="23" fillId="0" borderId="0" xfId="0" applyFont="1" applyFill="1" applyBorder="1" applyAlignment="1">
      <alignment wrapText="1"/>
    </xf>
    <xf numFmtId="0" fontId="24" fillId="0" borderId="0" xfId="0" applyFont="1" applyFill="1" applyBorder="1" applyAlignment="1">
      <alignment vertical="center"/>
    </xf>
    <xf numFmtId="3" fontId="23" fillId="0" borderId="0" xfId="0" applyNumberFormat="1" applyFont="1" applyFill="1" applyBorder="1" applyAlignment="1">
      <alignment vertical="center"/>
    </xf>
    <xf numFmtId="0" fontId="23" fillId="0" borderId="1" xfId="0" applyFont="1" applyFill="1" applyBorder="1"/>
    <xf numFmtId="0" fontId="22" fillId="0" borderId="0" xfId="0" applyFont="1" applyFill="1" applyBorder="1" applyAlignment="1">
      <alignment wrapText="1"/>
    </xf>
    <xf numFmtId="0" fontId="23" fillId="0" borderId="0" xfId="0" applyFont="1" applyFill="1" applyBorder="1" applyAlignment="1">
      <alignment vertical="center"/>
    </xf>
    <xf numFmtId="3" fontId="22" fillId="0" borderId="4" xfId="0" applyNumberFormat="1" applyFont="1" applyFill="1" applyBorder="1" applyAlignment="1">
      <alignment horizontal="right" vertical="center" indent="1"/>
    </xf>
    <xf numFmtId="3" fontId="23" fillId="0" borderId="4" xfId="0" applyNumberFormat="1" applyFont="1" applyFill="1" applyBorder="1" applyAlignment="1">
      <alignment horizontal="right" vertical="center" indent="1"/>
    </xf>
    <xf numFmtId="0" fontId="22" fillId="0" borderId="0" xfId="0" applyFont="1" applyFill="1" applyBorder="1" applyAlignment="1">
      <alignment horizontal="right" vertical="center" indent="1"/>
    </xf>
    <xf numFmtId="0" fontId="23" fillId="0" borderId="0" xfId="0" applyFont="1" applyFill="1" applyBorder="1" applyAlignment="1">
      <alignment horizontal="right" vertical="center" indent="1"/>
    </xf>
    <xf numFmtId="3" fontId="22" fillId="0" borderId="0" xfId="0" applyNumberFormat="1" applyFont="1" applyFill="1" applyBorder="1" applyAlignment="1">
      <alignment horizontal="right" vertical="center" indent="1"/>
    </xf>
    <xf numFmtId="3" fontId="23" fillId="0" borderId="0" xfId="0" applyNumberFormat="1" applyFont="1" applyFill="1" applyBorder="1" applyAlignment="1">
      <alignment horizontal="right" vertical="center" indent="1"/>
    </xf>
    <xf numFmtId="0" fontId="22" fillId="0" borderId="4" xfId="0" applyFont="1" applyFill="1" applyBorder="1" applyAlignment="1">
      <alignment horizontal="right" vertical="center" indent="1"/>
    </xf>
    <xf numFmtId="0" fontId="23" fillId="0" borderId="4" xfId="0" applyFont="1" applyFill="1" applyBorder="1" applyAlignment="1">
      <alignment horizontal="right" vertical="center" indent="1"/>
    </xf>
    <xf numFmtId="0" fontId="22" fillId="0" borderId="0" xfId="0" applyFont="1" applyFill="1" applyBorder="1" applyAlignment="1">
      <alignment vertical="center" wrapText="1"/>
    </xf>
    <xf numFmtId="0" fontId="22" fillId="0" borderId="4" xfId="0" applyFont="1" applyFill="1" applyBorder="1" applyAlignment="1">
      <alignment vertical="center" wrapText="1"/>
    </xf>
    <xf numFmtId="0" fontId="23" fillId="0" borderId="1" xfId="0" applyFont="1" applyFill="1" applyBorder="1" applyAlignment="1">
      <alignment vertical="center"/>
    </xf>
    <xf numFmtId="0" fontId="22" fillId="0" borderId="3" xfId="0" applyFont="1" applyFill="1" applyBorder="1" applyAlignment="1">
      <alignment horizontal="right" vertical="center" indent="2"/>
    </xf>
    <xf numFmtId="3" fontId="23" fillId="0" borderId="0" xfId="0" applyNumberFormat="1" applyFont="1" applyFill="1" applyBorder="1" applyAlignment="1">
      <alignment horizontal="right" vertical="center" indent="2"/>
    </xf>
    <xf numFmtId="0" fontId="22" fillId="0" borderId="0" xfId="0" applyFont="1" applyFill="1" applyBorder="1" applyAlignment="1">
      <alignment horizontal="right" vertical="center" indent="2"/>
    </xf>
    <xf numFmtId="0" fontId="22" fillId="0" borderId="4" xfId="0" applyFont="1" applyFill="1" applyBorder="1" applyAlignment="1">
      <alignment horizontal="right" vertical="center" indent="2"/>
    </xf>
    <xf numFmtId="3" fontId="23" fillId="0" borderId="1" xfId="0" applyNumberFormat="1" applyFont="1" applyFill="1" applyBorder="1" applyAlignment="1">
      <alignment horizontal="right" vertical="center" indent="2"/>
    </xf>
    <xf numFmtId="0" fontId="22" fillId="0" borderId="3" xfId="0" applyFont="1" applyFill="1" applyBorder="1" applyAlignment="1">
      <alignment horizontal="right" vertical="center" indent="1"/>
    </xf>
    <xf numFmtId="3" fontId="23" fillId="0" borderId="1" xfId="0" applyNumberFormat="1" applyFont="1" applyFill="1" applyBorder="1" applyAlignment="1">
      <alignment horizontal="right" vertical="center" indent="1"/>
    </xf>
    <xf numFmtId="0" fontId="23" fillId="0" borderId="3" xfId="0" applyFont="1" applyFill="1" applyBorder="1" applyAlignment="1">
      <alignment horizontal="left" vertical="center" wrapText="1"/>
    </xf>
    <xf numFmtId="3" fontId="23" fillId="0" borderId="3" xfId="0" applyNumberFormat="1" applyFont="1" applyFill="1" applyBorder="1" applyAlignment="1">
      <alignment horizontal="right" vertical="center" wrapText="1" indent="2"/>
    </xf>
    <xf numFmtId="0" fontId="23" fillId="0" borderId="3" xfId="0" applyFont="1" applyFill="1" applyBorder="1" applyAlignment="1">
      <alignment horizontal="left" vertical="center"/>
    </xf>
    <xf numFmtId="0" fontId="24" fillId="0" borderId="0" xfId="0" applyFont="1" applyFill="1" applyBorder="1" applyAlignment="1">
      <alignment horizontal="left" vertical="center"/>
    </xf>
    <xf numFmtId="3" fontId="24" fillId="0" borderId="0" xfId="0" applyNumberFormat="1" applyFont="1" applyFill="1" applyBorder="1" applyAlignment="1">
      <alignment horizontal="right" vertical="center" indent="2"/>
    </xf>
    <xf numFmtId="3" fontId="21" fillId="0" borderId="0" xfId="0" applyNumberFormat="1" applyFont="1" applyFill="1" applyBorder="1" applyAlignment="1">
      <alignment horizontal="right" vertical="center" indent="2"/>
    </xf>
    <xf numFmtId="0" fontId="22" fillId="0" borderId="0" xfId="0" applyFont="1" applyFill="1" applyBorder="1" applyAlignment="1">
      <alignment horizontal="left" vertical="center"/>
    </xf>
    <xf numFmtId="3" fontId="23" fillId="0" borderId="4" xfId="0" applyNumberFormat="1" applyFont="1" applyFill="1" applyBorder="1" applyAlignment="1">
      <alignment horizontal="right" vertical="center" indent="2"/>
    </xf>
    <xf numFmtId="0" fontId="23" fillId="0" borderId="0" xfId="0" applyFont="1" applyFill="1" applyBorder="1" applyAlignment="1">
      <alignment horizontal="center" vertical="center" wrapText="1"/>
    </xf>
    <xf numFmtId="165" fontId="23" fillId="0" borderId="1" xfId="0" applyNumberFormat="1" applyFont="1" applyFill="1" applyBorder="1"/>
    <xf numFmtId="9" fontId="23" fillId="0" borderId="3" xfId="1" applyFont="1" applyFill="1" applyBorder="1" applyAlignment="1">
      <alignment horizontal="right" vertical="center" indent="2"/>
    </xf>
    <xf numFmtId="0" fontId="23" fillId="0" borderId="3" xfId="0" applyFont="1" applyFill="1" applyBorder="1" applyAlignment="1">
      <alignment horizontal="right" vertical="center" indent="2"/>
    </xf>
    <xf numFmtId="164" fontId="23" fillId="0" borderId="3" xfId="0" applyNumberFormat="1" applyFont="1" applyFill="1" applyBorder="1" applyAlignment="1">
      <alignment horizontal="right" vertical="center" indent="2"/>
    </xf>
    <xf numFmtId="9" fontId="22" fillId="0" borderId="0" xfId="1" applyFont="1" applyFill="1" applyBorder="1" applyAlignment="1">
      <alignment horizontal="right" vertical="center" indent="2"/>
    </xf>
    <xf numFmtId="164" fontId="22" fillId="0" borderId="0" xfId="0" applyNumberFormat="1" applyFont="1" applyFill="1" applyBorder="1" applyAlignment="1">
      <alignment horizontal="right" vertical="center" indent="2"/>
    </xf>
    <xf numFmtId="0" fontId="24" fillId="0" borderId="0" xfId="0" applyFont="1" applyFill="1" applyBorder="1" applyAlignment="1">
      <alignment horizontal="right" vertical="center" indent="2"/>
    </xf>
    <xf numFmtId="165" fontId="24" fillId="0" borderId="0" xfId="0" applyNumberFormat="1" applyFont="1" applyFill="1" applyBorder="1" applyAlignment="1">
      <alignment horizontal="right" vertical="center" indent="2"/>
    </xf>
    <xf numFmtId="164" fontId="24" fillId="0" borderId="0" xfId="0" applyNumberFormat="1" applyFont="1" applyFill="1" applyBorder="1" applyAlignment="1">
      <alignment horizontal="right" vertical="center" indent="2"/>
    </xf>
    <xf numFmtId="164" fontId="22" fillId="0" borderId="4" xfId="0" applyNumberFormat="1" applyFont="1" applyFill="1" applyBorder="1" applyAlignment="1">
      <alignment horizontal="right" vertical="center" indent="2"/>
    </xf>
    <xf numFmtId="9" fontId="24" fillId="0" borderId="0" xfId="1" applyFont="1" applyFill="1" applyBorder="1" applyAlignment="1">
      <alignment horizontal="right" vertical="center" indent="2"/>
    </xf>
    <xf numFmtId="9" fontId="22" fillId="0" borderId="4" xfId="1" applyFont="1" applyFill="1" applyBorder="1" applyAlignment="1">
      <alignment horizontal="right" vertical="center" indent="2"/>
    </xf>
    <xf numFmtId="9" fontId="23" fillId="0" borderId="1" xfId="1" applyFont="1" applyFill="1" applyBorder="1" applyAlignment="1">
      <alignment horizontal="right" vertical="center" indent="2"/>
    </xf>
    <xf numFmtId="164" fontId="23" fillId="0" borderId="1" xfId="0" applyNumberFormat="1" applyFont="1" applyFill="1" applyBorder="1" applyAlignment="1">
      <alignment horizontal="right" vertical="center" indent="2"/>
    </xf>
    <xf numFmtId="0" fontId="23" fillId="0" borderId="0" xfId="0" applyFont="1" applyFill="1" applyBorder="1" applyAlignment="1">
      <alignment horizontal="center" vertical="center"/>
    </xf>
    <xf numFmtId="0" fontId="23" fillId="0" borderId="0" xfId="0" applyFont="1" applyFill="1" applyBorder="1" applyAlignment="1"/>
    <xf numFmtId="0" fontId="23" fillId="0"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3" fillId="0" borderId="0" xfId="0" applyFont="1" applyFill="1" applyBorder="1" applyAlignment="1">
      <alignment horizontal="right" vertical="center" indent="2"/>
    </xf>
    <xf numFmtId="0" fontId="22" fillId="0" borderId="0" xfId="0" applyFont="1" applyFill="1" applyBorder="1" applyAlignment="1">
      <alignment horizontal="left" vertical="center" wrapText="1" indent="1"/>
    </xf>
    <xf numFmtId="0" fontId="22" fillId="0" borderId="4" xfId="0" applyFont="1" applyFill="1" applyBorder="1" applyAlignment="1">
      <alignment horizontal="left" vertical="center" wrapText="1" indent="1"/>
    </xf>
    <xf numFmtId="0" fontId="22" fillId="0" borderId="0" xfId="0" applyFont="1" applyAlignment="1">
      <alignment vertical="center"/>
    </xf>
    <xf numFmtId="0" fontId="22" fillId="0" borderId="4" xfId="0" applyFont="1" applyFill="1" applyBorder="1" applyAlignment="1">
      <alignment horizontal="left" vertical="center"/>
    </xf>
    <xf numFmtId="0" fontId="23" fillId="0" borderId="1" xfId="0" applyFont="1" applyFill="1" applyBorder="1" applyAlignment="1">
      <alignment horizontal="left" vertical="center"/>
    </xf>
    <xf numFmtId="3" fontId="22" fillId="0" borderId="3" xfId="0" applyNumberFormat="1" applyFont="1" applyFill="1" applyBorder="1" applyAlignment="1">
      <alignment horizontal="right" vertical="center" indent="2"/>
    </xf>
    <xf numFmtId="3" fontId="23" fillId="0" borderId="3" xfId="0" applyNumberFormat="1" applyFont="1" applyFill="1" applyBorder="1" applyAlignment="1">
      <alignment horizontal="right" vertical="center" indent="3"/>
    </xf>
    <xf numFmtId="3" fontId="22" fillId="0" borderId="0" xfId="0" applyNumberFormat="1" applyFont="1" applyFill="1" applyBorder="1" applyAlignment="1">
      <alignment horizontal="right" vertical="center" indent="3"/>
    </xf>
    <xf numFmtId="3" fontId="23" fillId="0" borderId="0" xfId="0" applyNumberFormat="1" applyFont="1" applyFill="1" applyBorder="1" applyAlignment="1">
      <alignment horizontal="right" vertical="center" indent="3"/>
    </xf>
    <xf numFmtId="3" fontId="22" fillId="0" borderId="4" xfId="0" applyNumberFormat="1" applyFont="1" applyFill="1" applyBorder="1" applyAlignment="1">
      <alignment horizontal="right" vertical="center" indent="3"/>
    </xf>
    <xf numFmtId="0" fontId="23" fillId="0" borderId="3" xfId="0" applyFont="1" applyBorder="1" applyAlignment="1">
      <alignment vertical="center"/>
    </xf>
    <xf numFmtId="3" fontId="23" fillId="0" borderId="0" xfId="0" applyNumberFormat="1" applyFont="1" applyAlignment="1">
      <alignment horizontal="right" vertical="center" indent="2"/>
    </xf>
    <xf numFmtId="3" fontId="22" fillId="0" borderId="0" xfId="0" applyNumberFormat="1" applyFont="1" applyAlignment="1">
      <alignment horizontal="right" vertical="center" indent="2"/>
    </xf>
    <xf numFmtId="3" fontId="24" fillId="0" borderId="0" xfId="0" applyNumberFormat="1" applyFont="1" applyAlignment="1">
      <alignment horizontal="right" vertical="center" indent="2"/>
    </xf>
    <xf numFmtId="3" fontId="21" fillId="0" borderId="0" xfId="0" applyNumberFormat="1" applyFont="1" applyAlignment="1">
      <alignment horizontal="right" vertical="center" indent="2"/>
    </xf>
    <xf numFmtId="3" fontId="23" fillId="0" borderId="3" xfId="0" applyNumberFormat="1" applyFont="1" applyBorder="1" applyAlignment="1">
      <alignment horizontal="right" vertical="center" indent="2"/>
    </xf>
    <xf numFmtId="3" fontId="24" fillId="0" borderId="4" xfId="0" applyNumberFormat="1" applyFont="1" applyBorder="1" applyAlignment="1">
      <alignment horizontal="right" vertical="center" indent="2"/>
    </xf>
    <xf numFmtId="3" fontId="21" fillId="0" borderId="4" xfId="0" applyNumberFormat="1" applyFont="1" applyBorder="1" applyAlignment="1">
      <alignment horizontal="right" vertical="center" indent="2"/>
    </xf>
    <xf numFmtId="0" fontId="23" fillId="0" borderId="0" xfId="0" applyFont="1" applyFill="1" applyAlignment="1">
      <alignment horizontal="right" vertical="center" indent="2"/>
    </xf>
    <xf numFmtId="0" fontId="22" fillId="0" borderId="0" xfId="0" applyFont="1" applyFill="1" applyAlignment="1">
      <alignment horizontal="right" vertical="center" indent="2"/>
    </xf>
    <xf numFmtId="0" fontId="24" fillId="0" borderId="0" xfId="0" applyFont="1" applyAlignment="1">
      <alignment horizontal="left" vertical="center"/>
    </xf>
    <xf numFmtId="0" fontId="24" fillId="0" borderId="4" xfId="0" applyFont="1" applyBorder="1" applyAlignment="1">
      <alignment horizontal="left" vertical="center"/>
    </xf>
    <xf numFmtId="3" fontId="22" fillId="0" borderId="0" xfId="0" applyNumberFormat="1" applyFont="1" applyFill="1" applyBorder="1" applyAlignment="1">
      <alignment horizontal="right" vertical="center" wrapText="1" indent="2"/>
    </xf>
    <xf numFmtId="3" fontId="23" fillId="0" borderId="0" xfId="0" applyNumberFormat="1" applyFont="1" applyFill="1" applyBorder="1" applyAlignment="1">
      <alignment horizontal="right" vertical="center" wrapText="1" indent="2"/>
    </xf>
    <xf numFmtId="3" fontId="22" fillId="0" borderId="4" xfId="0" applyNumberFormat="1" applyFont="1" applyFill="1" applyBorder="1" applyAlignment="1">
      <alignment horizontal="right" vertical="center" wrapText="1" indent="2"/>
    </xf>
    <xf numFmtId="3" fontId="23" fillId="0" borderId="4" xfId="0" applyNumberFormat="1" applyFont="1" applyFill="1" applyBorder="1" applyAlignment="1">
      <alignment horizontal="right" vertical="center" wrapText="1" indent="2"/>
    </xf>
    <xf numFmtId="0" fontId="22" fillId="0" borderId="0" xfId="0" applyFont="1" applyFill="1" applyBorder="1" applyAlignment="1">
      <alignment horizontal="left" vertical="center" indent="1"/>
    </xf>
    <xf numFmtId="0" fontId="22" fillId="0" borderId="4" xfId="0" applyFont="1" applyFill="1" applyBorder="1" applyAlignment="1">
      <alignment horizontal="left" vertical="center" indent="1"/>
    </xf>
    <xf numFmtId="0" fontId="23" fillId="33" borderId="3" xfId="0" applyFont="1" applyFill="1" applyBorder="1" applyAlignment="1">
      <alignment vertical="center"/>
    </xf>
    <xf numFmtId="0" fontId="23" fillId="0" borderId="0" xfId="0" applyFont="1" applyBorder="1" applyAlignment="1">
      <alignment vertical="center"/>
    </xf>
    <xf numFmtId="0" fontId="22" fillId="33" borderId="0" xfId="0" applyFont="1" applyFill="1" applyBorder="1" applyAlignment="1">
      <alignment vertical="center"/>
    </xf>
    <xf numFmtId="0" fontId="22" fillId="0" borderId="0" xfId="0" applyFont="1" applyBorder="1" applyAlignment="1">
      <alignment vertical="center"/>
    </xf>
    <xf numFmtId="0" fontId="22" fillId="33" borderId="4" xfId="0" applyFont="1" applyFill="1" applyBorder="1" applyAlignment="1">
      <alignment vertical="center"/>
    </xf>
    <xf numFmtId="3" fontId="23" fillId="33" borderId="3" xfId="0" applyNumberFormat="1" applyFont="1" applyFill="1" applyBorder="1" applyAlignment="1">
      <alignment horizontal="right" vertical="center" indent="2"/>
    </xf>
    <xf numFmtId="3" fontId="22" fillId="33" borderId="0" xfId="0" applyNumberFormat="1" applyFont="1" applyFill="1" applyBorder="1" applyAlignment="1">
      <alignment horizontal="right" vertical="center" indent="2"/>
    </xf>
    <xf numFmtId="3" fontId="22" fillId="33" borderId="4" xfId="0" applyNumberFormat="1" applyFont="1" applyFill="1" applyBorder="1" applyAlignment="1">
      <alignment horizontal="right" vertical="center" indent="2"/>
    </xf>
    <xf numFmtId="0" fontId="22" fillId="33" borderId="4" xfId="0" applyFont="1" applyFill="1" applyBorder="1" applyAlignment="1">
      <alignment horizontal="right" vertical="center" indent="2"/>
    </xf>
    <xf numFmtId="0" fontId="22" fillId="0" borderId="1" xfId="0" applyFont="1" applyFill="1" applyBorder="1" applyAlignment="1">
      <alignment horizontal="center" vertical="center" wrapText="1"/>
    </xf>
    <xf numFmtId="0" fontId="22" fillId="0" borderId="0" xfId="0" applyFont="1" applyFill="1" applyBorder="1" applyAlignment="1"/>
    <xf numFmtId="0" fontId="22" fillId="0" borderId="1" xfId="0" applyFont="1" applyFill="1" applyBorder="1" applyAlignment="1">
      <alignment vertical="center"/>
    </xf>
    <xf numFmtId="0" fontId="23" fillId="33" borderId="1" xfId="0" applyFont="1" applyFill="1" applyBorder="1" applyAlignment="1">
      <alignment vertical="center"/>
    </xf>
    <xf numFmtId="0" fontId="23" fillId="33" borderId="0" xfId="0" applyFont="1" applyFill="1" applyBorder="1" applyAlignment="1">
      <alignment vertical="center"/>
    </xf>
    <xf numFmtId="0" fontId="23" fillId="33" borderId="0" xfId="0" applyFont="1" applyFill="1" applyBorder="1" applyAlignment="1">
      <alignment horizontal="left" vertical="center" wrapText="1"/>
    </xf>
    <xf numFmtId="0" fontId="22" fillId="33" borderId="0" xfId="0" applyFont="1" applyFill="1" applyBorder="1" applyAlignment="1">
      <alignment horizontal="left" vertical="center" wrapText="1"/>
    </xf>
    <xf numFmtId="0" fontId="24" fillId="33" borderId="0" xfId="0" applyFont="1" applyFill="1" applyBorder="1" applyAlignment="1">
      <alignment horizontal="left" vertical="center"/>
    </xf>
    <xf numFmtId="0" fontId="23" fillId="33" borderId="4" xfId="0" applyFont="1" applyFill="1" applyBorder="1" applyAlignment="1">
      <alignment vertical="center"/>
    </xf>
    <xf numFmtId="0" fontId="23" fillId="33" borderId="0" xfId="0" applyFont="1" applyFill="1" applyBorder="1" applyAlignment="1">
      <alignment horizontal="right" vertical="center" wrapText="1" indent="6"/>
    </xf>
    <xf numFmtId="3" fontId="23" fillId="33" borderId="0" xfId="0" applyNumberFormat="1" applyFont="1" applyFill="1" applyBorder="1" applyAlignment="1">
      <alignment horizontal="right" vertical="center" indent="6"/>
    </xf>
    <xf numFmtId="3" fontId="22" fillId="33" borderId="0" xfId="0" applyNumberFormat="1" applyFont="1" applyFill="1" applyBorder="1" applyAlignment="1">
      <alignment horizontal="right" vertical="center" indent="6"/>
    </xf>
    <xf numFmtId="3" fontId="24" fillId="33" borderId="0" xfId="0" applyNumberFormat="1" applyFont="1" applyFill="1" applyBorder="1" applyAlignment="1">
      <alignment horizontal="right" vertical="center" indent="6"/>
    </xf>
    <xf numFmtId="3" fontId="23" fillId="33" borderId="3" xfId="0" applyNumberFormat="1" applyFont="1" applyFill="1" applyBorder="1" applyAlignment="1">
      <alignment horizontal="right" vertical="center" indent="6"/>
    </xf>
    <xf numFmtId="3" fontId="23" fillId="33" borderId="4" xfId="0" applyNumberFormat="1" applyFont="1" applyFill="1" applyBorder="1" applyAlignment="1">
      <alignment horizontal="right" vertical="center" indent="6"/>
    </xf>
    <xf numFmtId="0" fontId="22" fillId="0" borderId="0" xfId="0" applyFont="1" applyAlignment="1"/>
    <xf numFmtId="0" fontId="22" fillId="0" borderId="3" xfId="0" applyFont="1" applyBorder="1" applyAlignment="1">
      <alignment horizontal="left"/>
    </xf>
    <xf numFmtId="3" fontId="27" fillId="0" borderId="3" xfId="0" applyNumberFormat="1" applyFont="1" applyBorder="1" applyAlignment="1">
      <alignment horizontal="right" vertical="center" wrapText="1" indent="2"/>
    </xf>
    <xf numFmtId="0" fontId="22" fillId="0" borderId="0" xfId="0" applyFont="1" applyBorder="1" applyAlignment="1">
      <alignment horizontal="left"/>
    </xf>
    <xf numFmtId="3" fontId="27" fillId="0" borderId="0" xfId="0" applyNumberFormat="1" applyFont="1" applyBorder="1" applyAlignment="1">
      <alignment horizontal="right" vertical="center" wrapText="1" indent="2"/>
    </xf>
    <xf numFmtId="49" fontId="28" fillId="0" borderId="0" xfId="0" applyNumberFormat="1" applyFont="1" applyBorder="1" applyAlignment="1">
      <alignment vertical="center" wrapText="1"/>
    </xf>
    <xf numFmtId="49" fontId="28" fillId="0" borderId="4" xfId="0" applyNumberFormat="1" applyFont="1" applyBorder="1" applyAlignment="1">
      <alignment vertical="center" wrapText="1"/>
    </xf>
    <xf numFmtId="3" fontId="27" fillId="0" borderId="4" xfId="0" applyNumberFormat="1" applyFont="1" applyBorder="1" applyAlignment="1">
      <alignment horizontal="right" vertical="center" wrapText="1" indent="2"/>
    </xf>
    <xf numFmtId="3" fontId="22" fillId="0" borderId="0" xfId="0" applyNumberFormat="1" applyFont="1" applyFill="1" applyAlignment="1">
      <alignment horizontal="right" vertical="center" indent="2"/>
    </xf>
    <xf numFmtId="3" fontId="23" fillId="0" borderId="0" xfId="0" applyNumberFormat="1" applyFont="1" applyFill="1" applyAlignment="1">
      <alignment horizontal="right" vertical="center" indent="2"/>
    </xf>
    <xf numFmtId="164" fontId="22" fillId="0" borderId="0" xfId="0" applyNumberFormat="1" applyFont="1" applyFill="1" applyAlignment="1">
      <alignment horizontal="right" vertical="center" indent="2"/>
    </xf>
    <xf numFmtId="164" fontId="23" fillId="0" borderId="0" xfId="0" applyNumberFormat="1" applyFont="1" applyFill="1" applyAlignment="1">
      <alignment horizontal="right" vertical="center" indent="2"/>
    </xf>
    <xf numFmtId="0" fontId="22" fillId="33" borderId="4" xfId="0" applyFont="1" applyFill="1" applyBorder="1" applyAlignment="1">
      <alignment horizontal="left" vertical="center"/>
    </xf>
    <xf numFmtId="0" fontId="28" fillId="33" borderId="3" xfId="0" applyFont="1" applyFill="1" applyBorder="1" applyAlignment="1">
      <alignment vertical="center"/>
    </xf>
    <xf numFmtId="0" fontId="28" fillId="33" borderId="0" xfId="0" applyFont="1" applyFill="1" applyBorder="1" applyAlignment="1">
      <alignment vertical="center"/>
    </xf>
    <xf numFmtId="0" fontId="27" fillId="33" borderId="1" xfId="0" applyFont="1" applyFill="1" applyBorder="1" applyAlignment="1">
      <alignment vertical="center"/>
    </xf>
    <xf numFmtId="0" fontId="23" fillId="33" borderId="1" xfId="0" applyFont="1" applyFill="1" applyBorder="1" applyAlignment="1">
      <alignment horizontal="left" vertical="center" wrapText="1"/>
    </xf>
    <xf numFmtId="0" fontId="27" fillId="33" borderId="1" xfId="0" applyFont="1" applyFill="1" applyBorder="1" applyAlignment="1">
      <alignment horizontal="left" vertical="center"/>
    </xf>
    <xf numFmtId="0" fontId="23" fillId="0" borderId="0" xfId="0" applyFont="1" applyAlignment="1"/>
    <xf numFmtId="0" fontId="22" fillId="0" borderId="0" xfId="0" applyFont="1" applyAlignment="1">
      <alignment vertical="top"/>
    </xf>
    <xf numFmtId="0" fontId="31" fillId="0" borderId="0" xfId="47" applyFont="1"/>
    <xf numFmtId="0" fontId="23" fillId="0" borderId="0" xfId="0" applyFont="1" applyAlignment="1">
      <alignment vertical="top"/>
    </xf>
    <xf numFmtId="166" fontId="22" fillId="0" borderId="0" xfId="0" applyNumberFormat="1" applyFont="1" applyAlignment="1">
      <alignment horizontal="left" vertical="top"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3" xfId="0" applyFont="1" applyFill="1" applyBorder="1" applyAlignment="1">
      <alignment horizontal="left"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7" fillId="0" borderId="1" xfId="0" applyFont="1" applyFill="1" applyBorder="1" applyAlignment="1">
      <alignment horizontal="center" vertical="center"/>
    </xf>
    <xf numFmtId="0" fontId="23" fillId="0" borderId="0" xfId="0" applyFont="1" applyFill="1" applyBorder="1" applyAlignment="1">
      <alignment horizontal="center" vertical="center" wrapText="1"/>
    </xf>
    <xf numFmtId="0" fontId="23" fillId="0" borderId="3" xfId="0" applyFont="1" applyFill="1" applyBorder="1" applyAlignment="1">
      <alignment horizontal="center" vertical="center"/>
    </xf>
    <xf numFmtId="3" fontId="23" fillId="0" borderId="3" xfId="0" applyNumberFormat="1" applyFont="1" applyFill="1" applyBorder="1" applyAlignment="1">
      <alignment horizontal="right" vertical="center"/>
    </xf>
    <xf numFmtId="3" fontId="22" fillId="0" borderId="0" xfId="0" applyNumberFormat="1" applyFont="1" applyFill="1" applyBorder="1" applyAlignment="1">
      <alignment horizontal="right" vertical="center"/>
    </xf>
    <xf numFmtId="3" fontId="23" fillId="0" borderId="0" xfId="0" applyNumberFormat="1" applyFont="1" applyFill="1" applyBorder="1" applyAlignment="1">
      <alignment horizontal="right" vertical="center"/>
    </xf>
    <xf numFmtId="16" fontId="22" fillId="0" borderId="0" xfId="0" quotePrefix="1" applyNumberFormat="1" applyFont="1" applyFill="1" applyBorder="1" applyAlignment="1">
      <alignment vertical="center"/>
    </xf>
    <xf numFmtId="3" fontId="22" fillId="0" borderId="4" xfId="0" applyNumberFormat="1" applyFont="1" applyFill="1" applyBorder="1" applyAlignment="1">
      <alignment horizontal="right" vertical="center"/>
    </xf>
    <xf numFmtId="3" fontId="23" fillId="0" borderId="4" xfId="0" applyNumberFormat="1" applyFont="1" applyFill="1" applyBorder="1" applyAlignment="1">
      <alignment horizontal="right" vertical="center"/>
    </xf>
    <xf numFmtId="0" fontId="23" fillId="0" borderId="0" xfId="0" applyFont="1" applyFill="1" applyBorder="1" applyAlignment="1">
      <alignment vertical="center" wrapText="1"/>
    </xf>
    <xf numFmtId="0" fontId="23" fillId="0" borderId="3" xfId="0" applyFont="1" applyFill="1" applyBorder="1" applyAlignment="1">
      <alignment horizontal="right" vertical="center"/>
    </xf>
    <xf numFmtId="0" fontId="23" fillId="0" borderId="3" xfId="0" applyFont="1" applyFill="1" applyBorder="1" applyAlignment="1">
      <alignment vertical="center" wrapText="1"/>
    </xf>
    <xf numFmtId="0" fontId="22" fillId="0" borderId="3" xfId="0" applyFont="1" applyFill="1" applyBorder="1" applyAlignment="1">
      <alignment vertical="center"/>
    </xf>
    <xf numFmtId="0" fontId="23" fillId="0" borderId="4" xfId="0" applyFont="1" applyFill="1" applyBorder="1" applyAlignment="1">
      <alignment vertical="center"/>
    </xf>
    <xf numFmtId="0" fontId="22" fillId="0" borderId="0" xfId="0" quotePrefix="1" applyFont="1" applyFill="1" applyBorder="1" applyAlignment="1">
      <alignment vertical="center"/>
    </xf>
    <xf numFmtId="0" fontId="22" fillId="0" borderId="4" xfId="0" quotePrefix="1" applyFont="1" applyFill="1" applyBorder="1" applyAlignment="1">
      <alignment vertical="center"/>
    </xf>
    <xf numFmtId="3" fontId="22" fillId="0" borderId="3" xfId="0" applyNumberFormat="1" applyFont="1" applyFill="1" applyBorder="1" applyAlignment="1">
      <alignment horizontal="right" vertical="center" wrapText="1" indent="2"/>
    </xf>
    <xf numFmtId="3" fontId="22" fillId="0" borderId="3" xfId="48" applyNumberFormat="1" applyFont="1" applyFill="1" applyBorder="1" applyAlignment="1">
      <alignment horizontal="right" vertical="center" indent="2"/>
    </xf>
    <xf numFmtId="3" fontId="23" fillId="0" borderId="3" xfId="48" applyNumberFormat="1" applyFont="1" applyFill="1" applyBorder="1" applyAlignment="1">
      <alignment horizontal="right" vertical="center" indent="2"/>
    </xf>
    <xf numFmtId="3" fontId="24" fillId="0" borderId="0" xfId="48" applyNumberFormat="1" applyFont="1" applyFill="1" applyBorder="1" applyAlignment="1">
      <alignment horizontal="right" vertical="center" indent="2"/>
    </xf>
    <xf numFmtId="3" fontId="21" fillId="0" borderId="0" xfId="48" applyNumberFormat="1" applyFont="1" applyFill="1" applyBorder="1" applyAlignment="1">
      <alignment horizontal="right" vertical="center" indent="2"/>
    </xf>
    <xf numFmtId="3" fontId="22" fillId="0" borderId="0" xfId="48" applyNumberFormat="1" applyFont="1" applyFill="1" applyBorder="1" applyAlignment="1">
      <alignment horizontal="right" vertical="center" indent="2"/>
    </xf>
    <xf numFmtId="3" fontId="23" fillId="0" borderId="0" xfId="48" applyNumberFormat="1" applyFont="1" applyFill="1" applyBorder="1" applyAlignment="1">
      <alignment horizontal="right" vertical="center" indent="2"/>
    </xf>
    <xf numFmtId="3" fontId="22" fillId="0" borderId="4" xfId="48" applyNumberFormat="1" applyFont="1" applyFill="1" applyBorder="1" applyAlignment="1">
      <alignment horizontal="right" vertical="center" indent="2"/>
    </xf>
    <xf numFmtId="3" fontId="23" fillId="0" borderId="4" xfId="48" applyNumberFormat="1" applyFont="1" applyFill="1" applyBorder="1" applyAlignment="1">
      <alignment horizontal="right" vertical="center" indent="2"/>
    </xf>
    <xf numFmtId="3" fontId="23" fillId="0" borderId="4" xfId="48" applyNumberFormat="1" applyFont="1" applyFill="1" applyBorder="1" applyAlignment="1">
      <alignment horizontal="right" vertical="center" wrapText="1" indent="2"/>
    </xf>
    <xf numFmtId="9" fontId="23" fillId="0" borderId="1" xfId="1" applyNumberFormat="1" applyFont="1" applyFill="1" applyBorder="1" applyAlignment="1">
      <alignment horizontal="right" vertical="center" indent="2"/>
    </xf>
    <xf numFmtId="3" fontId="22" fillId="0" borderId="0" xfId="48" applyNumberFormat="1" applyFont="1" applyFill="1" applyBorder="1" applyAlignment="1">
      <alignment horizontal="right" vertical="center" wrapText="1" indent="2"/>
    </xf>
    <xf numFmtId="9" fontId="22" fillId="0" borderId="0" xfId="1" applyNumberFormat="1" applyFont="1" applyFill="1" applyBorder="1" applyAlignment="1">
      <alignment horizontal="right" vertical="center" indent="2"/>
    </xf>
    <xf numFmtId="3" fontId="22" fillId="0" borderId="4" xfId="48" applyNumberFormat="1" applyFont="1" applyFill="1" applyBorder="1" applyAlignment="1">
      <alignment horizontal="right" vertical="center" wrapText="1" indent="2"/>
    </xf>
    <xf numFmtId="0" fontId="21" fillId="0" borderId="0" xfId="0" applyFont="1" applyFill="1" applyBorder="1" applyAlignment="1">
      <alignment vertical="center"/>
    </xf>
    <xf numFmtId="0" fontId="27" fillId="0" borderId="3" xfId="0" applyFont="1" applyFill="1" applyBorder="1" applyAlignment="1">
      <alignment vertical="center"/>
    </xf>
    <xf numFmtId="0" fontId="27" fillId="0" borderId="4" xfId="0" applyFont="1" applyFill="1" applyBorder="1" applyAlignment="1">
      <alignment vertical="center"/>
    </xf>
    <xf numFmtId="3" fontId="22" fillId="0" borderId="3" xfId="0" applyNumberFormat="1" applyFont="1" applyFill="1" applyBorder="1" applyAlignment="1">
      <alignment horizontal="right" vertical="center"/>
    </xf>
    <xf numFmtId="3" fontId="24" fillId="0" borderId="0" xfId="0" applyNumberFormat="1" applyFont="1" applyFill="1" applyBorder="1" applyAlignment="1">
      <alignment horizontal="right" vertical="center"/>
    </xf>
    <xf numFmtId="3" fontId="22" fillId="0" borderId="1" xfId="0" applyNumberFormat="1" applyFont="1" applyFill="1" applyBorder="1" applyAlignment="1">
      <alignment horizontal="right" vertical="center"/>
    </xf>
    <xf numFmtId="3" fontId="23" fillId="0" borderId="1" xfId="0" applyNumberFormat="1" applyFont="1" applyFill="1" applyBorder="1" applyAlignment="1">
      <alignment horizontal="right" vertical="center"/>
    </xf>
    <xf numFmtId="0" fontId="23" fillId="33" borderId="1" xfId="0" applyFont="1" applyFill="1" applyBorder="1" applyAlignment="1">
      <alignment horizontal="center" vertical="center"/>
    </xf>
    <xf numFmtId="0" fontId="23" fillId="33" borderId="3" xfId="0" applyFont="1" applyFill="1" applyBorder="1" applyAlignment="1">
      <alignment horizontal="left" vertical="center"/>
    </xf>
    <xf numFmtId="0" fontId="23" fillId="33" borderId="3" xfId="0" applyFont="1" applyFill="1" applyBorder="1" applyAlignment="1">
      <alignment horizontal="right" vertical="center" indent="2"/>
    </xf>
    <xf numFmtId="0" fontId="22" fillId="33" borderId="0" xfId="0" applyFont="1" applyFill="1" applyBorder="1" applyAlignment="1">
      <alignment horizontal="right" vertical="center" indent="2"/>
    </xf>
    <xf numFmtId="0" fontId="23" fillId="33" borderId="0" xfId="0" applyFont="1" applyFill="1" applyBorder="1" applyAlignment="1">
      <alignment horizontal="right" vertical="center" indent="2"/>
    </xf>
    <xf numFmtId="0" fontId="23" fillId="33" borderId="4" xfId="0" applyFont="1" applyFill="1" applyBorder="1" applyAlignment="1">
      <alignment horizontal="right" vertical="center" indent="2"/>
    </xf>
    <xf numFmtId="0" fontId="22" fillId="33" borderId="3" xfId="0" applyFont="1" applyFill="1" applyBorder="1" applyAlignment="1">
      <alignment horizontal="right" vertical="center" indent="2"/>
    </xf>
    <xf numFmtId="0" fontId="23" fillId="0" borderId="0" xfId="0" applyFont="1" applyFill="1" applyAlignment="1"/>
    <xf numFmtId="0" fontId="21" fillId="0" borderId="0" xfId="0" applyFont="1" applyFill="1" applyAlignment="1"/>
    <xf numFmtId="0" fontId="22" fillId="0" borderId="0" xfId="0" applyFont="1" applyFill="1" applyAlignment="1"/>
    <xf numFmtId="0" fontId="22" fillId="0" borderId="1" xfId="0" applyFont="1" applyFill="1" applyBorder="1" applyAlignment="1">
      <alignment vertical="center" wrapText="1"/>
    </xf>
    <xf numFmtId="0" fontId="23" fillId="0" borderId="1" xfId="0" applyFont="1" applyFill="1" applyBorder="1" applyAlignment="1">
      <alignment vertical="center" wrapText="1"/>
    </xf>
    <xf numFmtId="0" fontId="24" fillId="0" borderId="4" xfId="0" applyFont="1" applyFill="1" applyBorder="1" applyAlignment="1">
      <alignment vertical="center"/>
    </xf>
    <xf numFmtId="3" fontId="23" fillId="0" borderId="3" xfId="0" applyNumberFormat="1" applyFont="1" applyFill="1" applyBorder="1" applyAlignment="1">
      <alignment horizontal="right" vertical="center" indent="1"/>
    </xf>
    <xf numFmtId="0" fontId="23" fillId="0" borderId="3" xfId="0" applyFont="1" applyFill="1" applyBorder="1" applyAlignment="1">
      <alignment horizontal="right" vertical="center" indent="1"/>
    </xf>
    <xf numFmtId="3" fontId="22" fillId="0" borderId="3" xfId="0" applyNumberFormat="1" applyFont="1" applyFill="1" applyBorder="1" applyAlignment="1">
      <alignment horizontal="right" vertical="center" indent="1"/>
    </xf>
    <xf numFmtId="0" fontId="22" fillId="0" borderId="1" xfId="0" applyFont="1" applyFill="1" applyBorder="1" applyAlignment="1">
      <alignment horizontal="right" vertical="center" indent="1"/>
    </xf>
    <xf numFmtId="0" fontId="23" fillId="0" borderId="1" xfId="0" applyFont="1" applyFill="1" applyBorder="1" applyAlignment="1">
      <alignment horizontal="right" vertical="center" indent="1"/>
    </xf>
    <xf numFmtId="0" fontId="23" fillId="0" borderId="4" xfId="0" applyFont="1" applyBorder="1" applyAlignment="1">
      <alignment horizontal="center" vertical="center"/>
    </xf>
    <xf numFmtId="3" fontId="23" fillId="0" borderId="0" xfId="0" applyNumberFormat="1" applyFont="1" applyAlignment="1">
      <alignment vertical="center"/>
    </xf>
    <xf numFmtId="3" fontId="22" fillId="0" borderId="0" xfId="0" applyNumberFormat="1" applyFont="1" applyAlignment="1">
      <alignment vertical="center"/>
    </xf>
    <xf numFmtId="3" fontId="23" fillId="0" borderId="3" xfId="0" applyNumberFormat="1" applyFont="1" applyBorder="1" applyAlignment="1">
      <alignment vertical="center"/>
    </xf>
    <xf numFmtId="0" fontId="23" fillId="0" borderId="4" xfId="0" applyFont="1" applyBorder="1" applyAlignment="1">
      <alignment vertical="center"/>
    </xf>
    <xf numFmtId="0" fontId="22" fillId="0" borderId="4" xfId="0" applyFont="1" applyBorder="1" applyAlignment="1">
      <alignment vertical="center"/>
    </xf>
    <xf numFmtId="3" fontId="22" fillId="0" borderId="4" xfId="0" applyNumberFormat="1" applyFont="1" applyBorder="1" applyAlignment="1">
      <alignment vertical="center"/>
    </xf>
    <xf numFmtId="3" fontId="23" fillId="0" borderId="4" xfId="0" applyNumberFormat="1" applyFont="1" applyBorder="1" applyAlignment="1">
      <alignment vertical="center"/>
    </xf>
    <xf numFmtId="0" fontId="22" fillId="0" borderId="3" xfId="0" applyFont="1" applyBorder="1" applyAlignment="1">
      <alignment vertical="center"/>
    </xf>
    <xf numFmtId="3" fontId="22" fillId="0" borderId="3" xfId="0" applyNumberFormat="1" applyFont="1" applyBorder="1" applyAlignment="1">
      <alignment vertical="center"/>
    </xf>
    <xf numFmtId="0" fontId="23" fillId="0" borderId="1" xfId="0" applyFont="1" applyBorder="1" applyAlignment="1">
      <alignment vertical="center"/>
    </xf>
    <xf numFmtId="3" fontId="23" fillId="0" borderId="1" xfId="0" applyNumberFormat="1" applyFont="1" applyBorder="1" applyAlignment="1">
      <alignment vertical="center"/>
    </xf>
    <xf numFmtId="3" fontId="23" fillId="0" borderId="0" xfId="0" applyNumberFormat="1" applyFont="1" applyBorder="1" applyAlignment="1">
      <alignment vertical="center"/>
    </xf>
    <xf numFmtId="0" fontId="23" fillId="0" borderId="16" xfId="0" applyFont="1" applyBorder="1" applyAlignment="1">
      <alignment vertical="center"/>
    </xf>
    <xf numFmtId="0" fontId="22" fillId="0" borderId="16" xfId="0" applyFont="1" applyBorder="1" applyAlignment="1">
      <alignment vertical="center"/>
    </xf>
    <xf numFmtId="3" fontId="22" fillId="0" borderId="16" xfId="0" applyNumberFormat="1" applyFont="1" applyBorder="1" applyAlignment="1">
      <alignment vertical="center"/>
    </xf>
    <xf numFmtId="3" fontId="23" fillId="0" borderId="16" xfId="0" applyNumberFormat="1" applyFont="1" applyBorder="1" applyAlignment="1">
      <alignment vertical="center"/>
    </xf>
    <xf numFmtId="0" fontId="23" fillId="0" borderId="1" xfId="0" applyFont="1" applyFill="1" applyBorder="1" applyAlignment="1">
      <alignment horizontal="left" vertical="center" wrapText="1"/>
    </xf>
    <xf numFmtId="3" fontId="23" fillId="0" borderId="1" xfId="0" applyNumberFormat="1" applyFont="1" applyFill="1" applyBorder="1" applyAlignment="1">
      <alignment horizontal="center"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3" fillId="0" borderId="0" xfId="0" applyFont="1" applyAlignment="1">
      <alignment vertical="center" wrapText="1"/>
    </xf>
    <xf numFmtId="3" fontId="23" fillId="33" borderId="0" xfId="0" applyNumberFormat="1" applyFont="1" applyFill="1" applyBorder="1" applyAlignment="1">
      <alignment horizontal="right" vertical="center" indent="2"/>
    </xf>
    <xf numFmtId="3" fontId="23" fillId="33" borderId="4" xfId="0" applyNumberFormat="1" applyFont="1" applyFill="1" applyBorder="1" applyAlignment="1">
      <alignment horizontal="right" vertical="center" indent="2"/>
    </xf>
    <xf numFmtId="0" fontId="21" fillId="0" borderId="1" xfId="0" applyFont="1" applyFill="1" applyBorder="1" applyAlignment="1">
      <alignment horizontal="center" vertical="center"/>
    </xf>
    <xf numFmtId="0" fontId="23" fillId="0" borderId="0" xfId="0" applyFont="1" applyFill="1" applyBorder="1" applyAlignment="1">
      <alignment horizontal="right" vertical="center" indent="4"/>
    </xf>
    <xf numFmtId="9" fontId="23" fillId="0" borderId="0" xfId="0" applyNumberFormat="1" applyFont="1" applyFill="1" applyBorder="1" applyAlignment="1">
      <alignment horizontal="right" vertical="center" indent="4"/>
    </xf>
    <xf numFmtId="0" fontId="23" fillId="0" borderId="3" xfId="0" applyFont="1" applyFill="1" applyBorder="1" applyAlignment="1">
      <alignment horizontal="right" vertical="center" wrapText="1" indent="4"/>
    </xf>
    <xf numFmtId="0" fontId="22" fillId="0" borderId="0" xfId="0" applyFont="1" applyFill="1" applyBorder="1" applyAlignment="1">
      <alignment horizontal="right" vertical="center" indent="4"/>
    </xf>
    <xf numFmtId="9" fontId="22" fillId="0" borderId="0" xfId="0" applyNumberFormat="1" applyFont="1" applyFill="1" applyBorder="1" applyAlignment="1">
      <alignment horizontal="right" vertical="center" indent="4"/>
    </xf>
    <xf numFmtId="0" fontId="22" fillId="0" borderId="4" xfId="0" applyFont="1" applyFill="1" applyBorder="1" applyAlignment="1">
      <alignment horizontal="right" vertical="center" indent="4"/>
    </xf>
    <xf numFmtId="9" fontId="22" fillId="0" borderId="4" xfId="0" applyNumberFormat="1" applyFont="1" applyFill="1" applyBorder="1" applyAlignment="1">
      <alignment horizontal="right" vertical="center" indent="4"/>
    </xf>
    <xf numFmtId="0" fontId="22" fillId="0" borderId="0" xfId="0" applyFont="1" applyFill="1" applyBorder="1" applyAlignment="1">
      <alignment horizontal="right" vertical="center" indent="3"/>
    </xf>
    <xf numFmtId="0" fontId="23" fillId="0" borderId="0" xfId="0" applyFont="1" applyFill="1" applyBorder="1" applyAlignment="1">
      <alignment horizontal="right" vertical="center" indent="3"/>
    </xf>
    <xf numFmtId="0" fontId="23" fillId="0" borderId="1" xfId="0" applyFont="1" applyFill="1" applyBorder="1" applyAlignment="1">
      <alignment horizontal="right" vertical="center" indent="3"/>
    </xf>
    <xf numFmtId="167" fontId="22" fillId="0" borderId="4" xfId="0" applyNumberFormat="1" applyFont="1" applyFill="1" applyBorder="1" applyAlignment="1">
      <alignment horizontal="right" vertical="center" indent="2"/>
    </xf>
    <xf numFmtId="167" fontId="23" fillId="0" borderId="4" xfId="0" applyNumberFormat="1" applyFont="1" applyFill="1" applyBorder="1" applyAlignment="1">
      <alignment horizontal="right" vertical="center" indent="2"/>
    </xf>
    <xf numFmtId="0" fontId="23" fillId="0" borderId="0" xfId="0" applyFont="1" applyFill="1" applyAlignment="1">
      <alignment horizontal="center" vertical="center" wrapText="1"/>
    </xf>
    <xf numFmtId="3" fontId="23" fillId="0" borderId="1" xfId="0" applyNumberFormat="1" applyFont="1" applyFill="1" applyBorder="1" applyAlignment="1">
      <alignment horizontal="left" vertical="center"/>
    </xf>
    <xf numFmtId="0" fontId="23" fillId="0" borderId="4" xfId="0" applyFont="1" applyFill="1" applyBorder="1" applyAlignment="1">
      <alignment horizontal="right" vertical="center" indent="2"/>
    </xf>
    <xf numFmtId="0" fontId="23" fillId="0" borderId="0" xfId="0" applyFont="1" applyAlignment="1">
      <alignment horizontal="left" wrapText="1"/>
    </xf>
    <xf numFmtId="166" fontId="22" fillId="0" borderId="0" xfId="0" applyNumberFormat="1" applyFont="1" applyAlignment="1">
      <alignment horizontal="left" wrapText="1"/>
    </xf>
    <xf numFmtId="0" fontId="22" fillId="0" borderId="0" xfId="0" applyFont="1" applyAlignment="1">
      <alignment horizontal="left" wrapText="1"/>
    </xf>
    <xf numFmtId="0" fontId="32" fillId="0" borderId="17" xfId="0" applyFont="1" applyBorder="1" applyAlignment="1">
      <alignment vertical="center" wrapText="1"/>
    </xf>
    <xf numFmtId="0" fontId="33" fillId="0" borderId="18" xfId="0" applyFont="1" applyBorder="1" applyAlignment="1">
      <alignment horizontal="center" vertical="center" wrapText="1"/>
    </xf>
    <xf numFmtId="0" fontId="34" fillId="0" borderId="18" xfId="0" applyFont="1" applyBorder="1" applyAlignment="1">
      <alignment horizontal="center" vertical="center" wrapText="1"/>
    </xf>
    <xf numFmtId="164" fontId="22" fillId="0" borderId="0" xfId="0" applyNumberFormat="1" applyFont="1"/>
    <xf numFmtId="164" fontId="23" fillId="0" borderId="1" xfId="0" applyNumberFormat="1" applyFont="1" applyBorder="1" applyAlignment="1">
      <alignment horizontal="center" vertical="center" wrapText="1"/>
    </xf>
    <xf numFmtId="0" fontId="23" fillId="0" borderId="0" xfId="0" applyFont="1" applyAlignment="1">
      <alignment horizontal="center" vertical="center" wrapText="1"/>
    </xf>
    <xf numFmtId="164" fontId="23" fillId="0" borderId="0" xfId="0" applyNumberFormat="1" applyFont="1" applyAlignment="1">
      <alignment horizontal="right" vertical="center" indent="2"/>
    </xf>
    <xf numFmtId="164" fontId="22" fillId="0" borderId="0" xfId="0" applyNumberFormat="1" applyFont="1" applyAlignment="1">
      <alignment horizontal="right" vertical="center" indent="2"/>
    </xf>
    <xf numFmtId="3" fontId="22" fillId="0" borderId="4" xfId="0" applyNumberFormat="1" applyFont="1" applyBorder="1" applyAlignment="1">
      <alignment horizontal="right" vertical="center" indent="2"/>
    </xf>
    <xf numFmtId="3" fontId="23" fillId="0" borderId="4" xfId="0" applyNumberFormat="1" applyFont="1" applyBorder="1" applyAlignment="1">
      <alignment horizontal="right" vertical="center" indent="2"/>
    </xf>
    <xf numFmtId="164" fontId="22" fillId="0" borderId="4" xfId="0" applyNumberFormat="1" applyFont="1" applyBorder="1" applyAlignment="1">
      <alignment horizontal="right" vertical="center" indent="2"/>
    </xf>
    <xf numFmtId="0" fontId="29" fillId="0" borderId="0" xfId="0" applyFont="1" applyBorder="1"/>
    <xf numFmtId="0" fontId="17" fillId="0" borderId="0" xfId="0" applyFont="1"/>
    <xf numFmtId="0" fontId="29" fillId="0" borderId="0" xfId="0" applyFont="1" applyFill="1" applyBorder="1" applyAlignment="1">
      <alignment horizontal="center" vertical="center"/>
    </xf>
    <xf numFmtId="0" fontId="29" fillId="0" borderId="0" xfId="0" applyFont="1" applyFill="1" applyBorder="1" applyAlignment="1">
      <alignment vertical="center"/>
    </xf>
    <xf numFmtId="3" fontId="29" fillId="0" borderId="0" xfId="0" applyNumberFormat="1" applyFont="1" applyFill="1" applyBorder="1" applyAlignment="1">
      <alignment horizontal="right" vertical="center"/>
    </xf>
    <xf numFmtId="16" fontId="29" fillId="0" borderId="0" xfId="0" quotePrefix="1" applyNumberFormat="1" applyFont="1" applyFill="1" applyBorder="1" applyAlignment="1">
      <alignment vertical="center"/>
    </xf>
    <xf numFmtId="0" fontId="35" fillId="0" borderId="0" xfId="0" applyFont="1" applyAlignment="1">
      <alignment vertical="top" wrapText="1"/>
    </xf>
    <xf numFmtId="0" fontId="22" fillId="0" borderId="0" xfId="0" applyFont="1" applyAlignment="1">
      <alignment horizontal="center" vertical="top" wrapText="1"/>
    </xf>
    <xf numFmtId="0" fontId="22" fillId="0" borderId="0" xfId="0" applyFont="1" applyAlignment="1">
      <alignment vertical="top" wrapText="1"/>
    </xf>
    <xf numFmtId="0" fontId="22" fillId="0" borderId="4" xfId="0" applyFont="1" applyBorder="1" applyAlignment="1">
      <alignment vertical="top" wrapText="1"/>
    </xf>
    <xf numFmtId="0" fontId="22" fillId="0" borderId="4" xfId="0" applyFont="1" applyBorder="1" applyAlignment="1">
      <alignment horizontal="center" vertical="top" wrapText="1"/>
    </xf>
    <xf numFmtId="0" fontId="35" fillId="0" borderId="0" xfId="0" applyFont="1"/>
    <xf numFmtId="0" fontId="22" fillId="0" borderId="0" xfId="0" applyFont="1" applyBorder="1" applyAlignment="1">
      <alignment vertical="top" wrapText="1"/>
    </xf>
    <xf numFmtId="0" fontId="22" fillId="0" borderId="0" xfId="0" applyFont="1" applyBorder="1" applyAlignment="1">
      <alignment horizontal="center" vertical="top" wrapText="1"/>
    </xf>
    <xf numFmtId="0" fontId="22" fillId="0" borderId="0" xfId="0" applyFont="1" applyAlignment="1">
      <alignment horizontal="left" vertical="top" wrapText="1"/>
    </xf>
    <xf numFmtId="0" fontId="31" fillId="0" borderId="0" xfId="47" applyFont="1" applyAlignment="1">
      <alignment horizontal="left" wrapText="1"/>
    </xf>
    <xf numFmtId="0" fontId="23" fillId="0" borderId="1"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15" xfId="0" applyFont="1" applyFill="1" applyBorder="1" applyAlignment="1">
      <alignment horizontal="center" vertical="center" wrapText="1"/>
    </xf>
    <xf numFmtId="0" fontId="23" fillId="0" borderId="3"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9" fillId="0" borderId="0" xfId="0" applyFont="1" applyFill="1" applyBorder="1" applyAlignment="1">
      <alignment horizontal="left" vertical="center" wrapText="1"/>
    </xf>
    <xf numFmtId="0" fontId="29" fillId="0" borderId="0"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3" xfId="0" applyFont="1" applyFill="1" applyBorder="1" applyAlignment="1">
      <alignment horizontal="left" vertical="center"/>
    </xf>
    <xf numFmtId="0" fontId="23" fillId="0" borderId="4" xfId="0" applyFont="1" applyFill="1" applyBorder="1" applyAlignment="1">
      <alignment horizontal="left" vertical="center"/>
    </xf>
    <xf numFmtId="0" fontId="23" fillId="0" borderId="3"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2" fillId="0" borderId="0" xfId="0" applyFont="1" applyFill="1" applyBorder="1" applyAlignment="1">
      <alignment horizontal="left" wrapText="1"/>
    </xf>
    <xf numFmtId="0" fontId="22" fillId="0" borderId="0" xfId="0" applyFont="1" applyFill="1" applyBorder="1" applyAlignment="1">
      <alignment horizontal="left" vertical="top" wrapText="1"/>
    </xf>
    <xf numFmtId="0" fontId="22" fillId="0" borderId="0" xfId="0" applyFont="1" applyFill="1" applyBorder="1" applyAlignment="1">
      <alignment horizontal="left"/>
    </xf>
    <xf numFmtId="0" fontId="23" fillId="33" borderId="3" xfId="0" applyFont="1" applyFill="1" applyBorder="1" applyAlignment="1">
      <alignment horizontal="center" vertical="center"/>
    </xf>
    <xf numFmtId="0" fontId="23" fillId="33" borderId="4" xfId="0" applyFont="1" applyFill="1" applyBorder="1" applyAlignment="1">
      <alignment horizontal="center" vertical="center"/>
    </xf>
    <xf numFmtId="0" fontId="23" fillId="33" borderId="3" xfId="0" applyFont="1" applyFill="1" applyBorder="1" applyAlignment="1">
      <alignment horizontal="left" vertical="center"/>
    </xf>
    <xf numFmtId="0" fontId="23" fillId="33" borderId="4" xfId="0" applyFont="1" applyFill="1" applyBorder="1" applyAlignment="1">
      <alignment horizontal="left" vertical="center"/>
    </xf>
    <xf numFmtId="0" fontId="23" fillId="33" borderId="1" xfId="0" applyFont="1" applyFill="1" applyBorder="1" applyAlignment="1">
      <alignment horizontal="center" vertical="center"/>
    </xf>
    <xf numFmtId="0" fontId="23" fillId="33" borderId="0" xfId="0" applyFont="1" applyFill="1" applyBorder="1" applyAlignment="1">
      <alignment horizontal="left"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center" vertical="center" wrapText="1"/>
    </xf>
    <xf numFmtId="0" fontId="23" fillId="0" borderId="3" xfId="0" applyFont="1" applyFill="1" applyBorder="1" applyAlignment="1">
      <alignment horizontal="left" wrapText="1"/>
    </xf>
    <xf numFmtId="0" fontId="23" fillId="0" borderId="4" xfId="0" applyFont="1" applyFill="1" applyBorder="1" applyAlignment="1">
      <alignment horizontal="left"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14" xfId="0" applyFont="1" applyBorder="1" applyAlignment="1">
      <alignment horizontal="center"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0" xfId="0" applyFont="1" applyFill="1" applyBorder="1" applyAlignment="1">
      <alignment horizontal="left" vertical="center"/>
    </xf>
    <xf numFmtId="0" fontId="22" fillId="0" borderId="1" xfId="0" applyFont="1" applyFill="1" applyBorder="1" applyAlignment="1">
      <alignment horizontal="center" vertical="center"/>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0" xfId="0" applyFont="1" applyFill="1" applyBorder="1" applyAlignment="1">
      <alignment horizontal="center" vertical="center" wrapText="1"/>
    </xf>
    <xf numFmtId="3" fontId="23" fillId="0" borderId="3" xfId="0" applyNumberFormat="1" applyFont="1" applyFill="1" applyBorder="1" applyAlignment="1">
      <alignment horizontal="center" vertical="center" wrapText="1"/>
    </xf>
    <xf numFmtId="0" fontId="23" fillId="0" borderId="0" xfId="0" applyFont="1" applyAlignment="1">
      <alignment horizontal="left" vertical="top" wrapText="1"/>
    </xf>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8"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7" builtinId="8"/>
    <cellStyle name="Input" xfId="10" builtinId="20" customBuiltin="1"/>
    <cellStyle name="Linked Cell" xfId="13" builtinId="24" customBuiltin="1"/>
    <cellStyle name="Neutral" xfId="9" builtinId="28" customBuiltin="1"/>
    <cellStyle name="Normal" xfId="0" builtinId="0"/>
    <cellStyle name="Normal 2" xfId="45"/>
    <cellStyle name="Normal 3" xfId="43"/>
    <cellStyle name="Note" xfId="16" builtinId="10" customBuiltin="1"/>
    <cellStyle name="Output" xfId="11" builtinId="21" customBuiltin="1"/>
    <cellStyle name="Percent" xfId="1" builtinId="5"/>
    <cellStyle name="Percent 2" xfId="46"/>
    <cellStyle name="Percent 3" xfId="44"/>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586787116726687E-2"/>
          <c:y val="5.8088009269111632E-2"/>
          <c:w val="0.83993000874890644"/>
          <c:h val="0.8205414551607445"/>
        </c:manualLayout>
      </c:layout>
      <c:scatterChart>
        <c:scatterStyle val="lineMarker"/>
        <c:varyColors val="0"/>
        <c:ser>
          <c:idx val="0"/>
          <c:order val="0"/>
          <c:tx>
            <c:strRef>
              <c:f>'2. Historic Population'!$G$3:$I$3</c:f>
              <c:strCache>
                <c:ptCount val="1"/>
                <c:pt idx="0">
                  <c:v>St Helenian</c:v>
                </c:pt>
              </c:strCache>
            </c:strRef>
          </c:tx>
          <c:spPr>
            <a:ln w="25400" cap="rnd">
              <a:solidFill>
                <a:schemeClr val="tx1"/>
              </a:solidFill>
              <a:round/>
            </a:ln>
            <a:effectLst/>
          </c:spPr>
          <c:marker>
            <c:symbol val="circle"/>
            <c:size val="3"/>
            <c:spPr>
              <a:solidFill>
                <a:schemeClr val="tx1"/>
              </a:solidFill>
              <a:ln w="9525">
                <a:noFill/>
              </a:ln>
              <a:effectLst/>
            </c:spPr>
          </c:marker>
          <c:dLbls>
            <c:dLbl>
              <c:idx val="15"/>
              <c:layout>
                <c:manualLayout>
                  <c:x val="-6.7183564263769355E-2"/>
                  <c:y val="9.4028271846729697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r>
                      <a:rPr lang="en-US" b="1"/>
                      <a:t>1839</a:t>
                    </a:r>
                    <a:r>
                      <a:rPr lang="en-US"/>
                      <a:t>:</a:t>
                    </a:r>
                    <a:r>
                      <a:rPr lang="en-US" baseline="0"/>
                      <a:t> St Helenian resident population of 4,205</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11880496042645831"/>
                      <c:h val="0.13454254766377555"/>
                    </c:manualLayout>
                  </c15:layout>
                </c:ext>
              </c:extLst>
            </c:dLbl>
            <c:dLbl>
              <c:idx val="32"/>
              <c:layout>
                <c:manualLayout>
                  <c:x val="-5.6201550387596992E-2"/>
                  <c:y val="0.16278201899889416"/>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r>
                      <a:rPr lang="en-US" b="1">
                        <a:solidFill>
                          <a:schemeClr val="tx1"/>
                        </a:solidFill>
                      </a:rPr>
                      <a:t>2016</a:t>
                    </a:r>
                    <a:r>
                      <a:rPr lang="en-US">
                        <a:solidFill>
                          <a:schemeClr val="tx1"/>
                        </a:solidFill>
                      </a:rPr>
                      <a:t>: St Helenian resident population of 4,122</a:t>
                    </a:r>
                  </a:p>
                </c:rich>
              </c:tx>
              <c:spPr>
                <a:solidFill>
                  <a:schemeClr val="bg1"/>
                </a:solid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12784888807503714"/>
                      <c:h val="0.14402402402402403"/>
                    </c:manualLayout>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'2. Historic Population'!$B$5:$B$37</c:f>
              <c:numCache>
                <c:formatCode>0</c:formatCode>
                <c:ptCount val="33"/>
                <c:pt idx="0">
                  <c:v>0</c:v>
                </c:pt>
                <c:pt idx="1">
                  <c:v>31</c:v>
                </c:pt>
                <c:pt idx="2">
                  <c:v>33</c:v>
                </c:pt>
                <c:pt idx="3">
                  <c:v>35</c:v>
                </c:pt>
                <c:pt idx="4">
                  <c:v>37</c:v>
                </c:pt>
                <c:pt idx="5">
                  <c:v>40</c:v>
                </c:pt>
                <c:pt idx="6">
                  <c:v>119</c:v>
                </c:pt>
                <c:pt idx="7">
                  <c:v>131</c:v>
                </c:pt>
                <c:pt idx="8">
                  <c:v>132</c:v>
                </c:pt>
                <c:pt idx="9">
                  <c:v>133</c:v>
                </c:pt>
                <c:pt idx="10">
                  <c:v>134</c:v>
                </c:pt>
                <c:pt idx="11">
                  <c:v>135</c:v>
                </c:pt>
                <c:pt idx="12">
                  <c:v>136</c:v>
                </c:pt>
                <c:pt idx="13">
                  <c:v>137</c:v>
                </c:pt>
                <c:pt idx="14">
                  <c:v>138</c:v>
                </c:pt>
                <c:pt idx="15">
                  <c:v>156</c:v>
                </c:pt>
                <c:pt idx="16">
                  <c:v>168</c:v>
                </c:pt>
                <c:pt idx="17">
                  <c:v>178</c:v>
                </c:pt>
                <c:pt idx="18">
                  <c:v>188</c:v>
                </c:pt>
                <c:pt idx="19">
                  <c:v>198</c:v>
                </c:pt>
                <c:pt idx="20">
                  <c:v>208</c:v>
                </c:pt>
                <c:pt idx="21">
                  <c:v>218</c:v>
                </c:pt>
                <c:pt idx="22">
                  <c:v>228</c:v>
                </c:pt>
                <c:pt idx="23">
                  <c:v>238</c:v>
                </c:pt>
                <c:pt idx="24">
                  <c:v>248</c:v>
                </c:pt>
                <c:pt idx="25">
                  <c:v>263</c:v>
                </c:pt>
                <c:pt idx="26">
                  <c:v>273</c:v>
                </c:pt>
                <c:pt idx="27">
                  <c:v>283</c:v>
                </c:pt>
                <c:pt idx="28">
                  <c:v>293</c:v>
                </c:pt>
                <c:pt idx="29">
                  <c:v>304</c:v>
                </c:pt>
                <c:pt idx="30">
                  <c:v>315</c:v>
                </c:pt>
                <c:pt idx="31">
                  <c:v>325</c:v>
                </c:pt>
                <c:pt idx="32">
                  <c:v>333</c:v>
                </c:pt>
              </c:numCache>
            </c:numRef>
          </c:xVal>
          <c:yVal>
            <c:numRef>
              <c:f>'2. Historic Population'!$I$5:$I$37</c:f>
              <c:numCache>
                <c:formatCode>#,##0</c:formatCode>
                <c:ptCount val="33"/>
                <c:pt idx="15">
                  <c:v>4205</c:v>
                </c:pt>
                <c:pt idx="16">
                  <c:v>5490</c:v>
                </c:pt>
                <c:pt idx="17">
                  <c:v>5496</c:v>
                </c:pt>
                <c:pt idx="18">
                  <c:v>5838</c:v>
                </c:pt>
                <c:pt idx="19">
                  <c:v>4511</c:v>
                </c:pt>
                <c:pt idx="20">
                  <c:v>3877</c:v>
                </c:pt>
                <c:pt idx="21">
                  <c:v>3342</c:v>
                </c:pt>
                <c:pt idx="22">
                  <c:v>3443</c:v>
                </c:pt>
                <c:pt idx="23">
                  <c:v>3666</c:v>
                </c:pt>
                <c:pt idx="24">
                  <c:v>3995</c:v>
                </c:pt>
                <c:pt idx="25">
                  <c:v>4700</c:v>
                </c:pt>
                <c:pt idx="26">
                  <c:v>4535</c:v>
                </c:pt>
                <c:pt idx="27">
                  <c:v>4470</c:v>
                </c:pt>
                <c:pt idx="28">
                  <c:v>5026</c:v>
                </c:pt>
                <c:pt idx="29">
                  <c:v>5415</c:v>
                </c:pt>
                <c:pt idx="30">
                  <c:v>4916</c:v>
                </c:pt>
                <c:pt idx="31">
                  <c:v>3867</c:v>
                </c:pt>
                <c:pt idx="32">
                  <c:v>4122</c:v>
                </c:pt>
              </c:numCache>
            </c:numRef>
          </c:yVal>
          <c:smooth val="0"/>
        </c:ser>
        <c:ser>
          <c:idx val="1"/>
          <c:order val="1"/>
          <c:tx>
            <c:strRef>
              <c:f>'2. Historic Population'!$J$3:$L$3</c:f>
              <c:strCache>
                <c:ptCount val="1"/>
                <c:pt idx="0">
                  <c:v>All Nationalities</c:v>
                </c:pt>
              </c:strCache>
            </c:strRef>
          </c:tx>
          <c:spPr>
            <a:ln w="25400" cap="rnd">
              <a:solidFill>
                <a:schemeClr val="tx1"/>
              </a:solidFill>
              <a:prstDash val="sysDot"/>
              <a:round/>
            </a:ln>
            <a:effectLst/>
          </c:spPr>
          <c:marker>
            <c:symbol val="circle"/>
            <c:size val="4"/>
            <c:spPr>
              <a:solidFill>
                <a:schemeClr val="tx1"/>
              </a:solidFill>
              <a:ln w="9525">
                <a:noFill/>
              </a:ln>
              <a:effectLst/>
            </c:spPr>
          </c:marker>
          <c:dLbls>
            <c:dLbl>
              <c:idx val="0"/>
              <c:layout>
                <c:manualLayout>
                  <c:x val="2.5193798449612403E-3"/>
                  <c:y val="7.0513876120814847E-2"/>
                </c:manualLayout>
              </c:layout>
              <c:tx>
                <c:rich>
                  <a:bodyPr/>
                  <a:lstStyle/>
                  <a:p>
                    <a:r>
                      <a:rPr lang="en-US" b="1"/>
                      <a:t>1683</a:t>
                    </a:r>
                    <a:r>
                      <a:rPr lang="en-US"/>
                      <a:t>: Population of 500</a:t>
                    </a:r>
                  </a:p>
                </c:rich>
              </c:tx>
              <c:showLegendKey val="0"/>
              <c:showVal val="0"/>
              <c:showCatName val="1"/>
              <c:showSerName val="0"/>
              <c:showPercent val="0"/>
              <c:showBubbleSize val="0"/>
              <c:extLst>
                <c:ext xmlns:c15="http://schemas.microsoft.com/office/drawing/2012/chart" uri="{CE6537A1-D6FC-4f65-9D91-7224C49458BB}">
                  <c15:layout/>
                </c:ext>
              </c:extLst>
            </c:dLbl>
            <c:dLbl>
              <c:idx val="9"/>
              <c:layout>
                <c:manualLayout>
                  <c:x val="-0.19250645994832041"/>
                  <c:y val="-0.25625625625625631"/>
                </c:manualLayout>
              </c:layout>
              <c:tx>
                <c:rich>
                  <a:bodyPr/>
                  <a:lstStyle/>
                  <a:p>
                    <a:r>
                      <a:rPr lang="en-US" b="1"/>
                      <a:t>1816</a:t>
                    </a:r>
                    <a:r>
                      <a:rPr lang="en-US"/>
                      <a:t>:</a:t>
                    </a:r>
                    <a:r>
                      <a:rPr lang="en-US" baseline="0"/>
                      <a:t> First year of exile of Napoleon, population of </a:t>
                    </a:r>
                    <a:fld id="{719B750D-22A1-456D-A683-669F10E8274D}" type="YVALUE">
                      <a:rPr lang="en-US"/>
                      <a:pPr/>
                      <a:t>[Y VALUE]</a:t>
                    </a:fld>
                    <a:endParaRPr lang="en-US" baseline="0"/>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Lst>
            </c:dLbl>
            <c:dLbl>
              <c:idx val="32"/>
              <c:layout>
                <c:manualLayout>
                  <c:x val="-4.0697674418604651E-3"/>
                  <c:y val="-0.19707203266258391"/>
                </c:manualLayout>
              </c:layout>
              <c:tx>
                <c:rich>
                  <a:bodyPr/>
                  <a:lstStyle/>
                  <a:p>
                    <a:r>
                      <a:rPr lang="en-US"/>
                      <a:t>2016: Resident</a:t>
                    </a:r>
                    <a:r>
                      <a:rPr lang="en-US" baseline="0"/>
                      <a:t> </a:t>
                    </a:r>
                    <a:r>
                      <a:rPr lang="en-US"/>
                      <a:t>population of 4,534</a:t>
                    </a:r>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'2. Historic Population'!$B$5:$B$37</c:f>
              <c:numCache>
                <c:formatCode>0</c:formatCode>
                <c:ptCount val="33"/>
                <c:pt idx="0">
                  <c:v>0</c:v>
                </c:pt>
                <c:pt idx="1">
                  <c:v>31</c:v>
                </c:pt>
                <c:pt idx="2">
                  <c:v>33</c:v>
                </c:pt>
                <c:pt idx="3">
                  <c:v>35</c:v>
                </c:pt>
                <c:pt idx="4">
                  <c:v>37</c:v>
                </c:pt>
                <c:pt idx="5">
                  <c:v>40</c:v>
                </c:pt>
                <c:pt idx="6">
                  <c:v>119</c:v>
                </c:pt>
                <c:pt idx="7">
                  <c:v>131</c:v>
                </c:pt>
                <c:pt idx="8">
                  <c:v>132</c:v>
                </c:pt>
                <c:pt idx="9">
                  <c:v>133</c:v>
                </c:pt>
                <c:pt idx="10">
                  <c:v>134</c:v>
                </c:pt>
                <c:pt idx="11">
                  <c:v>135</c:v>
                </c:pt>
                <c:pt idx="12">
                  <c:v>136</c:v>
                </c:pt>
                <c:pt idx="13">
                  <c:v>137</c:v>
                </c:pt>
                <c:pt idx="14">
                  <c:v>138</c:v>
                </c:pt>
                <c:pt idx="15">
                  <c:v>156</c:v>
                </c:pt>
                <c:pt idx="16">
                  <c:v>168</c:v>
                </c:pt>
                <c:pt idx="17">
                  <c:v>178</c:v>
                </c:pt>
                <c:pt idx="18">
                  <c:v>188</c:v>
                </c:pt>
                <c:pt idx="19">
                  <c:v>198</c:v>
                </c:pt>
                <c:pt idx="20">
                  <c:v>208</c:v>
                </c:pt>
                <c:pt idx="21">
                  <c:v>218</c:v>
                </c:pt>
                <c:pt idx="22">
                  <c:v>228</c:v>
                </c:pt>
                <c:pt idx="23">
                  <c:v>238</c:v>
                </c:pt>
                <c:pt idx="24">
                  <c:v>248</c:v>
                </c:pt>
                <c:pt idx="25">
                  <c:v>263</c:v>
                </c:pt>
                <c:pt idx="26">
                  <c:v>273</c:v>
                </c:pt>
                <c:pt idx="27">
                  <c:v>283</c:v>
                </c:pt>
                <c:pt idx="28">
                  <c:v>293</c:v>
                </c:pt>
                <c:pt idx="29">
                  <c:v>304</c:v>
                </c:pt>
                <c:pt idx="30">
                  <c:v>315</c:v>
                </c:pt>
                <c:pt idx="31">
                  <c:v>325</c:v>
                </c:pt>
                <c:pt idx="32">
                  <c:v>333</c:v>
                </c:pt>
              </c:numCache>
            </c:numRef>
          </c:xVal>
          <c:yVal>
            <c:numRef>
              <c:f>'2. Historic Population'!$E$5:$E$37</c:f>
              <c:numCache>
                <c:formatCode>#,##0</c:formatCode>
                <c:ptCount val="33"/>
                <c:pt idx="0">
                  <c:v>500</c:v>
                </c:pt>
                <c:pt idx="1">
                  <c:v>832</c:v>
                </c:pt>
                <c:pt idx="2">
                  <c:v>883</c:v>
                </c:pt>
                <c:pt idx="3">
                  <c:v>801</c:v>
                </c:pt>
                <c:pt idx="4">
                  <c:v>834</c:v>
                </c:pt>
                <c:pt idx="5">
                  <c:v>1110</c:v>
                </c:pt>
                <c:pt idx="6">
                  <c:v>2511</c:v>
                </c:pt>
                <c:pt idx="7">
                  <c:v>3587</c:v>
                </c:pt>
                <c:pt idx="8">
                  <c:v>3721</c:v>
                </c:pt>
                <c:pt idx="9">
                  <c:v>5511</c:v>
                </c:pt>
                <c:pt idx="10">
                  <c:v>6157</c:v>
                </c:pt>
                <c:pt idx="11">
                  <c:v>5468</c:v>
                </c:pt>
                <c:pt idx="12">
                  <c:v>6061</c:v>
                </c:pt>
                <c:pt idx="13">
                  <c:v>5827</c:v>
                </c:pt>
                <c:pt idx="14">
                  <c:v>5097</c:v>
                </c:pt>
                <c:pt idx="16">
                  <c:v>6914</c:v>
                </c:pt>
                <c:pt idx="17">
                  <c:v>6860</c:v>
                </c:pt>
                <c:pt idx="18">
                  <c:v>6241</c:v>
                </c:pt>
                <c:pt idx="19">
                  <c:v>5059</c:v>
                </c:pt>
                <c:pt idx="20">
                  <c:v>4116</c:v>
                </c:pt>
                <c:pt idx="22">
                  <c:v>3520</c:v>
                </c:pt>
                <c:pt idx="23">
                  <c:v>3747</c:v>
                </c:pt>
                <c:pt idx="24">
                  <c:v>3995</c:v>
                </c:pt>
                <c:pt idx="25">
                  <c:v>4748</c:v>
                </c:pt>
                <c:pt idx="26">
                  <c:v>4642</c:v>
                </c:pt>
                <c:pt idx="27">
                  <c:v>4649</c:v>
                </c:pt>
                <c:pt idx="28">
                  <c:v>5147</c:v>
                </c:pt>
                <c:pt idx="29">
                  <c:v>5644</c:v>
                </c:pt>
                <c:pt idx="30">
                  <c:v>5008</c:v>
                </c:pt>
                <c:pt idx="31">
                  <c:v>4077</c:v>
                </c:pt>
                <c:pt idx="32">
                  <c:v>4534</c:v>
                </c:pt>
              </c:numCache>
            </c:numRef>
          </c:yVal>
          <c:smooth val="0"/>
        </c:ser>
        <c:ser>
          <c:idx val="2"/>
          <c:order val="2"/>
          <c:tx>
            <c:v>Boer</c:v>
          </c:tx>
          <c:spPr>
            <a:ln w="28575" cap="rnd">
              <a:solidFill>
                <a:schemeClr val="accent3"/>
              </a:solidFill>
              <a:round/>
            </a:ln>
            <a:effectLst/>
          </c:spPr>
          <c:marker>
            <c:symbol val="circle"/>
            <c:size val="5"/>
            <c:spPr>
              <a:solidFill>
                <a:schemeClr val="accent3"/>
              </a:solidFill>
              <a:ln w="9525">
                <a:solidFill>
                  <a:schemeClr val="accent3"/>
                </a:solidFill>
              </a:ln>
              <a:effectLst/>
            </c:spPr>
          </c:marker>
          <c:dPt>
            <c:idx val="21"/>
            <c:marker>
              <c:symbol val="circle"/>
              <c:size val="3"/>
              <c:spPr>
                <a:solidFill>
                  <a:schemeClr val="tx1"/>
                </a:solidFill>
                <a:ln w="9525">
                  <a:noFill/>
                </a:ln>
                <a:effectLst/>
              </c:spPr>
            </c:marker>
            <c:bubble3D val="0"/>
            <c:spPr>
              <a:ln w="28575" cap="rnd">
                <a:solidFill>
                  <a:schemeClr val="tx1"/>
                </a:solidFill>
                <a:round/>
              </a:ln>
              <a:effectLst/>
            </c:spPr>
          </c:dPt>
          <c:dLbls>
            <c:dLbl>
              <c:idx val="21"/>
              <c:layout>
                <c:manualLayout>
                  <c:x val="5.1679586563307491E-2"/>
                  <c:y val="-8.8088088088088087E-2"/>
                </c:manualLayout>
              </c:layout>
              <c:tx>
                <c:rich>
                  <a:bodyPr/>
                  <a:lstStyle/>
                  <a:p>
                    <a:r>
                      <a:rPr lang="en-US" b="1"/>
                      <a:t>1901</a:t>
                    </a:r>
                    <a:r>
                      <a:rPr lang="en-US"/>
                      <a:t>:</a:t>
                    </a:r>
                    <a:r>
                      <a:rPr lang="en-US" baseline="0"/>
                      <a:t> Boer POW camps, population of </a:t>
                    </a:r>
                  </a:p>
                  <a:p>
                    <a:r>
                      <a:rPr lang="en-US" baseline="0"/>
                      <a:t>9,776</a:t>
                    </a:r>
                    <a:endParaRPr lang="en-US"/>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'2. Historic Population'!$B$5:$B$37</c:f>
              <c:numCache>
                <c:formatCode>0</c:formatCode>
                <c:ptCount val="33"/>
                <c:pt idx="0">
                  <c:v>0</c:v>
                </c:pt>
                <c:pt idx="1">
                  <c:v>31</c:v>
                </c:pt>
                <c:pt idx="2">
                  <c:v>33</c:v>
                </c:pt>
                <c:pt idx="3">
                  <c:v>35</c:v>
                </c:pt>
                <c:pt idx="4">
                  <c:v>37</c:v>
                </c:pt>
                <c:pt idx="5">
                  <c:v>40</c:v>
                </c:pt>
                <c:pt idx="6">
                  <c:v>119</c:v>
                </c:pt>
                <c:pt idx="7">
                  <c:v>131</c:v>
                </c:pt>
                <c:pt idx="8">
                  <c:v>132</c:v>
                </c:pt>
                <c:pt idx="9">
                  <c:v>133</c:v>
                </c:pt>
                <c:pt idx="10">
                  <c:v>134</c:v>
                </c:pt>
                <c:pt idx="11">
                  <c:v>135</c:v>
                </c:pt>
                <c:pt idx="12">
                  <c:v>136</c:v>
                </c:pt>
                <c:pt idx="13">
                  <c:v>137</c:v>
                </c:pt>
                <c:pt idx="14">
                  <c:v>138</c:v>
                </c:pt>
                <c:pt idx="15">
                  <c:v>156</c:v>
                </c:pt>
                <c:pt idx="16">
                  <c:v>168</c:v>
                </c:pt>
                <c:pt idx="17">
                  <c:v>178</c:v>
                </c:pt>
                <c:pt idx="18">
                  <c:v>188</c:v>
                </c:pt>
                <c:pt idx="19">
                  <c:v>198</c:v>
                </c:pt>
                <c:pt idx="20">
                  <c:v>208</c:v>
                </c:pt>
                <c:pt idx="21">
                  <c:v>218</c:v>
                </c:pt>
                <c:pt idx="22">
                  <c:v>228</c:v>
                </c:pt>
                <c:pt idx="23">
                  <c:v>238</c:v>
                </c:pt>
                <c:pt idx="24">
                  <c:v>248</c:v>
                </c:pt>
                <c:pt idx="25">
                  <c:v>263</c:v>
                </c:pt>
                <c:pt idx="26">
                  <c:v>273</c:v>
                </c:pt>
                <c:pt idx="27">
                  <c:v>283</c:v>
                </c:pt>
                <c:pt idx="28">
                  <c:v>293</c:v>
                </c:pt>
                <c:pt idx="29">
                  <c:v>304</c:v>
                </c:pt>
                <c:pt idx="30">
                  <c:v>315</c:v>
                </c:pt>
                <c:pt idx="31">
                  <c:v>325</c:v>
                </c:pt>
                <c:pt idx="32">
                  <c:v>333</c:v>
                </c:pt>
              </c:numCache>
            </c:numRef>
          </c:xVal>
          <c:yVal>
            <c:numRef>
              <c:f>'2. Historic Population'!$D$5:$D$37</c:f>
              <c:numCache>
                <c:formatCode>0</c:formatCode>
                <c:ptCount val="33"/>
                <c:pt idx="21">
                  <c:v>9776</c:v>
                </c:pt>
              </c:numCache>
            </c:numRef>
          </c:yVal>
          <c:smooth val="0"/>
        </c:ser>
        <c:dLbls>
          <c:showLegendKey val="0"/>
          <c:showVal val="0"/>
          <c:showCatName val="0"/>
          <c:showSerName val="0"/>
          <c:showPercent val="0"/>
          <c:showBubbleSize val="0"/>
        </c:dLbls>
        <c:axId val="326838096"/>
        <c:axId val="326836416"/>
      </c:scatterChart>
      <c:valAx>
        <c:axId val="326838096"/>
        <c:scaling>
          <c:orientation val="minMax"/>
        </c:scaling>
        <c:delete val="0"/>
        <c:axPos val="b"/>
        <c:numFmt formatCode="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6836416"/>
        <c:crosses val="autoZero"/>
        <c:crossBetween val="midCat"/>
      </c:valAx>
      <c:valAx>
        <c:axId val="326836416"/>
        <c:scaling>
          <c:orientation val="minMax"/>
          <c:max val="11000"/>
          <c:min val="0"/>
        </c:scaling>
        <c:delete val="0"/>
        <c:axPos val="l"/>
        <c:majorGridlines>
          <c:spPr>
            <a:ln w="9525" cap="flat" cmpd="sng" algn="ctr">
              <a:solidFill>
                <a:schemeClr val="tx1">
                  <a:lumMod val="15000"/>
                  <a:lumOff val="85000"/>
                </a:schemeClr>
              </a:solidFill>
              <a:prstDash val="sysDot"/>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26838096"/>
        <c:crosses val="autoZero"/>
        <c:crossBetween val="midCat"/>
      </c:valAx>
      <c:spPr>
        <a:noFill/>
        <a:ln>
          <a:noFill/>
        </a:ln>
        <a:effectLst/>
      </c:spPr>
    </c:plotArea>
    <c:plotVisOnly val="0"/>
    <c:dispBlanksAs val="span"/>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chemeClr val="tx1"/>
                </a:solidFill>
                <a:latin typeface="+mn-lt"/>
                <a:ea typeface="+mn-ea"/>
                <a:cs typeface="+mn-cs"/>
              </a:defRPr>
            </a:pPr>
            <a:r>
              <a:rPr lang="en-GB" sz="800" b="1">
                <a:solidFill>
                  <a:schemeClr val="tx1"/>
                </a:solidFill>
              </a:rPr>
              <a:t>Jamestown</a:t>
            </a:r>
          </a:p>
        </c:rich>
      </c:tx>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6.1061702167399416E-2"/>
          <c:y val="8.5986954261397769E-2"/>
          <c:w val="0.87787659566520115"/>
          <c:h val="0.78933291378225301"/>
        </c:manualLayout>
      </c:layout>
      <c:barChart>
        <c:barDir val="bar"/>
        <c:grouping val="clustered"/>
        <c:varyColors val="0"/>
        <c:ser>
          <c:idx val="1"/>
          <c:order val="0"/>
          <c:tx>
            <c:v>Female</c:v>
          </c:tx>
          <c:spPr>
            <a:solidFill>
              <a:schemeClr val="accent2">
                <a:lumMod val="40000"/>
                <a:lumOff val="60000"/>
              </a:schemeClr>
            </a:solidFill>
            <a:ln>
              <a:noFill/>
            </a:ln>
            <a:effectLst/>
          </c:spPr>
          <c:invertIfNegative val="0"/>
          <c:cat>
            <c:strRef>
              <c:f>'5. Population Pyramids'!$E$6:$E$25</c:f>
              <c:strCache>
                <c:ptCount val="20"/>
                <c:pt idx="0">
                  <c:v>0 - 4</c:v>
                </c:pt>
                <c:pt idx="1">
                  <c:v>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c:v>
                </c:pt>
              </c:strCache>
            </c:strRef>
          </c:cat>
          <c:val>
            <c:numRef>
              <c:f>'5. Population Pyramids'!$G$6:$G$25</c:f>
              <c:numCache>
                <c:formatCode>#,##0</c:formatCode>
                <c:ptCount val="20"/>
                <c:pt idx="0">
                  <c:v>11</c:v>
                </c:pt>
                <c:pt idx="1">
                  <c:v>12</c:v>
                </c:pt>
                <c:pt idx="2">
                  <c:v>10</c:v>
                </c:pt>
                <c:pt idx="3">
                  <c:v>23</c:v>
                </c:pt>
                <c:pt idx="4">
                  <c:v>14</c:v>
                </c:pt>
                <c:pt idx="5">
                  <c:v>18</c:v>
                </c:pt>
                <c:pt idx="6">
                  <c:v>25</c:v>
                </c:pt>
                <c:pt idx="7">
                  <c:v>17</c:v>
                </c:pt>
                <c:pt idx="8">
                  <c:v>17</c:v>
                </c:pt>
                <c:pt idx="9">
                  <c:v>18</c:v>
                </c:pt>
                <c:pt idx="10">
                  <c:v>25</c:v>
                </c:pt>
                <c:pt idx="11">
                  <c:v>22</c:v>
                </c:pt>
                <c:pt idx="12">
                  <c:v>17</c:v>
                </c:pt>
                <c:pt idx="13">
                  <c:v>34</c:v>
                </c:pt>
                <c:pt idx="14">
                  <c:v>21</c:v>
                </c:pt>
                <c:pt idx="15">
                  <c:v>17</c:v>
                </c:pt>
                <c:pt idx="16">
                  <c:v>7</c:v>
                </c:pt>
                <c:pt idx="17">
                  <c:v>5</c:v>
                </c:pt>
                <c:pt idx="18">
                  <c:v>2</c:v>
                </c:pt>
                <c:pt idx="19">
                  <c:v>1</c:v>
                </c:pt>
              </c:numCache>
            </c:numRef>
          </c:val>
        </c:ser>
        <c:ser>
          <c:idx val="0"/>
          <c:order val="1"/>
          <c:tx>
            <c:v>Male</c:v>
          </c:tx>
          <c:spPr>
            <a:solidFill>
              <a:schemeClr val="tx2">
                <a:lumMod val="40000"/>
                <a:lumOff val="60000"/>
              </a:schemeClr>
            </a:solidFill>
            <a:ln>
              <a:noFill/>
            </a:ln>
            <a:effectLst/>
          </c:spPr>
          <c:invertIfNegative val="0"/>
          <c:cat>
            <c:strRef>
              <c:f>'5. Population Pyramids'!$E$6:$E$25</c:f>
              <c:strCache>
                <c:ptCount val="20"/>
                <c:pt idx="0">
                  <c:v>0 - 4</c:v>
                </c:pt>
                <c:pt idx="1">
                  <c:v>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c:v>
                </c:pt>
              </c:strCache>
            </c:strRef>
          </c:cat>
          <c:val>
            <c:numRef>
              <c:f>'5. Population Pyramids'!$F$6:$F$25</c:f>
              <c:numCache>
                <c:formatCode>#,##0</c:formatCode>
                <c:ptCount val="20"/>
                <c:pt idx="0">
                  <c:v>-14</c:v>
                </c:pt>
                <c:pt idx="1">
                  <c:v>-16</c:v>
                </c:pt>
                <c:pt idx="2">
                  <c:v>-20</c:v>
                </c:pt>
                <c:pt idx="3">
                  <c:v>-16</c:v>
                </c:pt>
                <c:pt idx="4">
                  <c:v>-14</c:v>
                </c:pt>
                <c:pt idx="5">
                  <c:v>-20</c:v>
                </c:pt>
                <c:pt idx="6">
                  <c:v>-22</c:v>
                </c:pt>
                <c:pt idx="7">
                  <c:v>-16</c:v>
                </c:pt>
                <c:pt idx="8">
                  <c:v>-25</c:v>
                </c:pt>
                <c:pt idx="9">
                  <c:v>-12</c:v>
                </c:pt>
                <c:pt idx="10">
                  <c:v>-30</c:v>
                </c:pt>
                <c:pt idx="11">
                  <c:v>-29</c:v>
                </c:pt>
                <c:pt idx="12">
                  <c:v>-29</c:v>
                </c:pt>
                <c:pt idx="13">
                  <c:v>-27</c:v>
                </c:pt>
                <c:pt idx="14">
                  <c:v>-27</c:v>
                </c:pt>
                <c:pt idx="15">
                  <c:v>-14</c:v>
                </c:pt>
                <c:pt idx="16">
                  <c:v>-7</c:v>
                </c:pt>
                <c:pt idx="17">
                  <c:v>-1</c:v>
                </c:pt>
                <c:pt idx="18">
                  <c:v>-2</c:v>
                </c:pt>
                <c:pt idx="19">
                  <c:v>0</c:v>
                </c:pt>
              </c:numCache>
            </c:numRef>
          </c:val>
        </c:ser>
        <c:dLbls>
          <c:showLegendKey val="0"/>
          <c:showVal val="0"/>
          <c:showCatName val="0"/>
          <c:showSerName val="0"/>
          <c:showPercent val="0"/>
          <c:showBubbleSize val="0"/>
        </c:dLbls>
        <c:gapWidth val="0"/>
        <c:overlap val="100"/>
        <c:axId val="326833056"/>
        <c:axId val="326832496"/>
      </c:barChart>
      <c:catAx>
        <c:axId val="326833056"/>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750" b="0" i="0" u="none" strike="noStrike" kern="1200" baseline="0">
                <a:solidFill>
                  <a:schemeClr val="bg1">
                    <a:lumMod val="50000"/>
                  </a:schemeClr>
                </a:solidFill>
                <a:latin typeface="+mn-lt"/>
                <a:ea typeface="+mn-ea"/>
                <a:cs typeface="+mn-cs"/>
              </a:defRPr>
            </a:pPr>
            <a:endParaRPr lang="en-US"/>
          </a:p>
        </c:txPr>
        <c:crossAx val="326832496"/>
        <c:crossesAt val="0"/>
        <c:auto val="1"/>
        <c:lblAlgn val="ctr"/>
        <c:lblOffset val="0"/>
        <c:noMultiLvlLbl val="0"/>
      </c:catAx>
      <c:valAx>
        <c:axId val="326832496"/>
        <c:scaling>
          <c:orientation val="minMax"/>
          <c:max val="60"/>
          <c:min val="-60"/>
        </c:scaling>
        <c:delete val="0"/>
        <c:axPos val="b"/>
        <c:numFmt formatCode="#,##0_ ;[Black]#,##0\ "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326833056"/>
        <c:crosses val="autoZero"/>
        <c:crossBetween val="between"/>
        <c:majorUnit val="20"/>
      </c:valAx>
      <c:spPr>
        <a:noFill/>
        <a:ln>
          <a:noFill/>
        </a:ln>
        <a:effectLst/>
      </c:spPr>
    </c:plotArea>
    <c:legend>
      <c:legendPos val="b"/>
      <c:layout>
        <c:manualLayout>
          <c:xMode val="edge"/>
          <c:yMode val="edge"/>
          <c:x val="0.30238648495009279"/>
          <c:y val="0.92571351308359184"/>
          <c:w val="0.41068159813356664"/>
          <c:h val="6.2921015034003755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chemeClr val="tx1"/>
                </a:solidFill>
                <a:latin typeface="+mn-lt"/>
                <a:ea typeface="+mn-ea"/>
                <a:cs typeface="+mn-cs"/>
              </a:defRPr>
            </a:pPr>
            <a:r>
              <a:rPr lang="en-GB" sz="800" b="1">
                <a:solidFill>
                  <a:schemeClr val="tx1"/>
                </a:solidFill>
              </a:rPr>
              <a:t>Half Tree Hollow</a:t>
            </a:r>
          </a:p>
        </c:rich>
      </c:tx>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6.1061702167399416E-2"/>
          <c:y val="8.5986954261397769E-2"/>
          <c:w val="0.87787659566520115"/>
          <c:h val="0.78933291378225301"/>
        </c:manualLayout>
      </c:layout>
      <c:barChart>
        <c:barDir val="bar"/>
        <c:grouping val="clustered"/>
        <c:varyColors val="0"/>
        <c:ser>
          <c:idx val="1"/>
          <c:order val="0"/>
          <c:tx>
            <c:v>Female</c:v>
          </c:tx>
          <c:spPr>
            <a:solidFill>
              <a:schemeClr val="accent2">
                <a:lumMod val="40000"/>
                <a:lumOff val="60000"/>
              </a:schemeClr>
            </a:solidFill>
            <a:ln>
              <a:noFill/>
            </a:ln>
            <a:effectLst/>
          </c:spPr>
          <c:invertIfNegative val="0"/>
          <c:cat>
            <c:strRef>
              <c:f>'5. Population Pyramids'!$E$6:$E$25</c:f>
              <c:strCache>
                <c:ptCount val="20"/>
                <c:pt idx="0">
                  <c:v>0 - 4</c:v>
                </c:pt>
                <c:pt idx="1">
                  <c:v>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c:v>
                </c:pt>
              </c:strCache>
            </c:strRef>
          </c:cat>
          <c:val>
            <c:numRef>
              <c:f>'5. Population Pyramids'!$I$6:$I$25</c:f>
              <c:numCache>
                <c:formatCode>#,##0</c:formatCode>
                <c:ptCount val="20"/>
                <c:pt idx="0">
                  <c:v>20</c:v>
                </c:pt>
                <c:pt idx="1">
                  <c:v>21</c:v>
                </c:pt>
                <c:pt idx="2">
                  <c:v>26</c:v>
                </c:pt>
                <c:pt idx="3">
                  <c:v>35</c:v>
                </c:pt>
                <c:pt idx="4">
                  <c:v>26</c:v>
                </c:pt>
                <c:pt idx="5">
                  <c:v>21</c:v>
                </c:pt>
                <c:pt idx="6">
                  <c:v>35</c:v>
                </c:pt>
                <c:pt idx="7">
                  <c:v>30</c:v>
                </c:pt>
                <c:pt idx="8">
                  <c:v>35</c:v>
                </c:pt>
                <c:pt idx="9">
                  <c:v>42</c:v>
                </c:pt>
                <c:pt idx="10">
                  <c:v>36</c:v>
                </c:pt>
                <c:pt idx="11">
                  <c:v>40</c:v>
                </c:pt>
                <c:pt idx="12">
                  <c:v>44</c:v>
                </c:pt>
                <c:pt idx="13">
                  <c:v>38</c:v>
                </c:pt>
                <c:pt idx="14">
                  <c:v>15</c:v>
                </c:pt>
                <c:pt idx="15">
                  <c:v>12</c:v>
                </c:pt>
                <c:pt idx="16">
                  <c:v>15</c:v>
                </c:pt>
                <c:pt idx="17">
                  <c:v>11</c:v>
                </c:pt>
                <c:pt idx="18">
                  <c:v>12</c:v>
                </c:pt>
                <c:pt idx="19">
                  <c:v>3</c:v>
                </c:pt>
              </c:numCache>
            </c:numRef>
          </c:val>
        </c:ser>
        <c:ser>
          <c:idx val="0"/>
          <c:order val="1"/>
          <c:tx>
            <c:v>Male</c:v>
          </c:tx>
          <c:spPr>
            <a:solidFill>
              <a:schemeClr val="tx2">
                <a:lumMod val="40000"/>
                <a:lumOff val="60000"/>
              </a:schemeClr>
            </a:solidFill>
            <a:ln>
              <a:noFill/>
            </a:ln>
            <a:effectLst/>
          </c:spPr>
          <c:invertIfNegative val="0"/>
          <c:cat>
            <c:strRef>
              <c:f>'5. Population Pyramids'!$E$6:$E$25</c:f>
              <c:strCache>
                <c:ptCount val="20"/>
                <c:pt idx="0">
                  <c:v>0 - 4</c:v>
                </c:pt>
                <c:pt idx="1">
                  <c:v>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c:v>
                </c:pt>
              </c:strCache>
            </c:strRef>
          </c:cat>
          <c:val>
            <c:numRef>
              <c:f>'5. Population Pyramids'!$H$6:$H$25</c:f>
              <c:numCache>
                <c:formatCode>#,##0</c:formatCode>
                <c:ptCount val="20"/>
                <c:pt idx="0">
                  <c:v>-28</c:v>
                </c:pt>
                <c:pt idx="1">
                  <c:v>-28</c:v>
                </c:pt>
                <c:pt idx="2">
                  <c:v>-18</c:v>
                </c:pt>
                <c:pt idx="3">
                  <c:v>-33</c:v>
                </c:pt>
                <c:pt idx="4">
                  <c:v>-34</c:v>
                </c:pt>
                <c:pt idx="5">
                  <c:v>-31</c:v>
                </c:pt>
                <c:pt idx="6">
                  <c:v>-26</c:v>
                </c:pt>
                <c:pt idx="7">
                  <c:v>-25</c:v>
                </c:pt>
                <c:pt idx="8">
                  <c:v>-38</c:v>
                </c:pt>
                <c:pt idx="9">
                  <c:v>-55</c:v>
                </c:pt>
                <c:pt idx="10">
                  <c:v>-35</c:v>
                </c:pt>
                <c:pt idx="11">
                  <c:v>-38</c:v>
                </c:pt>
                <c:pt idx="12">
                  <c:v>-38</c:v>
                </c:pt>
                <c:pt idx="13">
                  <c:v>-34</c:v>
                </c:pt>
                <c:pt idx="14">
                  <c:v>-29</c:v>
                </c:pt>
                <c:pt idx="15">
                  <c:v>-17</c:v>
                </c:pt>
                <c:pt idx="16">
                  <c:v>-7</c:v>
                </c:pt>
                <c:pt idx="17">
                  <c:v>-4</c:v>
                </c:pt>
                <c:pt idx="18">
                  <c:v>0</c:v>
                </c:pt>
                <c:pt idx="19">
                  <c:v>0</c:v>
                </c:pt>
              </c:numCache>
            </c:numRef>
          </c:val>
        </c:ser>
        <c:dLbls>
          <c:showLegendKey val="0"/>
          <c:showVal val="0"/>
          <c:showCatName val="0"/>
          <c:showSerName val="0"/>
          <c:showPercent val="0"/>
          <c:showBubbleSize val="0"/>
        </c:dLbls>
        <c:gapWidth val="0"/>
        <c:overlap val="100"/>
        <c:axId val="645835792"/>
        <c:axId val="645838032"/>
      </c:barChart>
      <c:catAx>
        <c:axId val="645835792"/>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750" b="0" i="0" u="none" strike="noStrike" kern="1200" baseline="0">
                <a:solidFill>
                  <a:schemeClr val="bg1">
                    <a:lumMod val="50000"/>
                  </a:schemeClr>
                </a:solidFill>
                <a:latin typeface="+mn-lt"/>
                <a:ea typeface="+mn-ea"/>
                <a:cs typeface="+mn-cs"/>
              </a:defRPr>
            </a:pPr>
            <a:endParaRPr lang="en-US"/>
          </a:p>
        </c:txPr>
        <c:crossAx val="645838032"/>
        <c:crossesAt val="0"/>
        <c:auto val="1"/>
        <c:lblAlgn val="ctr"/>
        <c:lblOffset val="0"/>
        <c:noMultiLvlLbl val="0"/>
      </c:catAx>
      <c:valAx>
        <c:axId val="645838032"/>
        <c:scaling>
          <c:orientation val="minMax"/>
          <c:max val="60"/>
          <c:min val="-60"/>
        </c:scaling>
        <c:delete val="0"/>
        <c:axPos val="b"/>
        <c:numFmt formatCode="#,##0_ ;[Black]#,##0\ "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45835792"/>
        <c:crosses val="autoZero"/>
        <c:crossBetween val="between"/>
        <c:majorUnit val="20"/>
      </c:valAx>
      <c:spPr>
        <a:noFill/>
        <a:ln>
          <a:noFill/>
        </a:ln>
        <a:effectLst/>
      </c:spPr>
    </c:plotArea>
    <c:legend>
      <c:legendPos val="b"/>
      <c:layout>
        <c:manualLayout>
          <c:xMode val="edge"/>
          <c:yMode val="edge"/>
          <c:x val="0.30238648495009279"/>
          <c:y val="0.92571351308359184"/>
          <c:w val="0.41068159813356664"/>
          <c:h val="6.1621741147497626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chemeClr val="tx1"/>
                </a:solidFill>
                <a:latin typeface="+mn-lt"/>
                <a:ea typeface="+mn-ea"/>
                <a:cs typeface="+mn-cs"/>
              </a:defRPr>
            </a:pPr>
            <a:r>
              <a:rPr lang="en-GB" sz="800" b="1">
                <a:solidFill>
                  <a:schemeClr val="tx1"/>
                </a:solidFill>
              </a:rPr>
              <a:t>St Pauls</a:t>
            </a:r>
          </a:p>
        </c:rich>
      </c:tx>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6.1061702167399416E-2"/>
          <c:y val="8.5986954261397769E-2"/>
          <c:w val="0.87787659566520115"/>
          <c:h val="0.78933291378225301"/>
        </c:manualLayout>
      </c:layout>
      <c:barChart>
        <c:barDir val="bar"/>
        <c:grouping val="clustered"/>
        <c:varyColors val="0"/>
        <c:ser>
          <c:idx val="1"/>
          <c:order val="0"/>
          <c:tx>
            <c:v>Female</c:v>
          </c:tx>
          <c:spPr>
            <a:solidFill>
              <a:schemeClr val="accent2">
                <a:lumMod val="40000"/>
                <a:lumOff val="60000"/>
              </a:schemeClr>
            </a:solidFill>
            <a:ln>
              <a:noFill/>
            </a:ln>
            <a:effectLst/>
          </c:spPr>
          <c:invertIfNegative val="0"/>
          <c:cat>
            <c:strRef>
              <c:f>'5. Population Pyramids'!$E$6:$E$25</c:f>
              <c:strCache>
                <c:ptCount val="20"/>
                <c:pt idx="0">
                  <c:v>0 - 4</c:v>
                </c:pt>
                <c:pt idx="1">
                  <c:v>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c:v>
                </c:pt>
              </c:strCache>
            </c:strRef>
          </c:cat>
          <c:val>
            <c:numRef>
              <c:f>'5. Population Pyramids'!$K$6:$K$25</c:f>
              <c:numCache>
                <c:formatCode>#,##0</c:formatCode>
                <c:ptCount val="20"/>
                <c:pt idx="0">
                  <c:v>26</c:v>
                </c:pt>
                <c:pt idx="1">
                  <c:v>15</c:v>
                </c:pt>
                <c:pt idx="2">
                  <c:v>18</c:v>
                </c:pt>
                <c:pt idx="3">
                  <c:v>14</c:v>
                </c:pt>
                <c:pt idx="4">
                  <c:v>10</c:v>
                </c:pt>
                <c:pt idx="5">
                  <c:v>23</c:v>
                </c:pt>
                <c:pt idx="6">
                  <c:v>31</c:v>
                </c:pt>
                <c:pt idx="7">
                  <c:v>23</c:v>
                </c:pt>
                <c:pt idx="8">
                  <c:v>29</c:v>
                </c:pt>
                <c:pt idx="9">
                  <c:v>38</c:v>
                </c:pt>
                <c:pt idx="10">
                  <c:v>28</c:v>
                </c:pt>
                <c:pt idx="11">
                  <c:v>43</c:v>
                </c:pt>
                <c:pt idx="12">
                  <c:v>25</c:v>
                </c:pt>
                <c:pt idx="13">
                  <c:v>35</c:v>
                </c:pt>
                <c:pt idx="14">
                  <c:v>27</c:v>
                </c:pt>
                <c:pt idx="15">
                  <c:v>12</c:v>
                </c:pt>
                <c:pt idx="16">
                  <c:v>9</c:v>
                </c:pt>
                <c:pt idx="17">
                  <c:v>3</c:v>
                </c:pt>
                <c:pt idx="18">
                  <c:v>2</c:v>
                </c:pt>
                <c:pt idx="19">
                  <c:v>0</c:v>
                </c:pt>
              </c:numCache>
            </c:numRef>
          </c:val>
        </c:ser>
        <c:ser>
          <c:idx val="0"/>
          <c:order val="1"/>
          <c:tx>
            <c:v>Male</c:v>
          </c:tx>
          <c:spPr>
            <a:solidFill>
              <a:schemeClr val="tx2">
                <a:lumMod val="40000"/>
                <a:lumOff val="60000"/>
              </a:schemeClr>
            </a:solidFill>
            <a:ln>
              <a:noFill/>
            </a:ln>
            <a:effectLst/>
          </c:spPr>
          <c:invertIfNegative val="0"/>
          <c:cat>
            <c:strRef>
              <c:f>'5. Population Pyramids'!$E$6:$E$25</c:f>
              <c:strCache>
                <c:ptCount val="20"/>
                <c:pt idx="0">
                  <c:v>0 - 4</c:v>
                </c:pt>
                <c:pt idx="1">
                  <c:v>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c:v>
                </c:pt>
              </c:strCache>
            </c:strRef>
          </c:cat>
          <c:val>
            <c:numRef>
              <c:f>'5. Population Pyramids'!$J$6:$J$25</c:f>
              <c:numCache>
                <c:formatCode>#,##0</c:formatCode>
                <c:ptCount val="20"/>
                <c:pt idx="0">
                  <c:v>-23</c:v>
                </c:pt>
                <c:pt idx="1">
                  <c:v>-24</c:v>
                </c:pt>
                <c:pt idx="2">
                  <c:v>-16</c:v>
                </c:pt>
                <c:pt idx="3">
                  <c:v>-25</c:v>
                </c:pt>
                <c:pt idx="4">
                  <c:v>-18</c:v>
                </c:pt>
                <c:pt idx="5">
                  <c:v>-21</c:v>
                </c:pt>
                <c:pt idx="6">
                  <c:v>-28</c:v>
                </c:pt>
                <c:pt idx="7">
                  <c:v>-23</c:v>
                </c:pt>
                <c:pt idx="8">
                  <c:v>-31</c:v>
                </c:pt>
                <c:pt idx="9">
                  <c:v>-44</c:v>
                </c:pt>
                <c:pt idx="10">
                  <c:v>-37</c:v>
                </c:pt>
                <c:pt idx="11">
                  <c:v>-29</c:v>
                </c:pt>
                <c:pt idx="12">
                  <c:v>-21</c:v>
                </c:pt>
                <c:pt idx="13">
                  <c:v>-34</c:v>
                </c:pt>
                <c:pt idx="14">
                  <c:v>-35</c:v>
                </c:pt>
                <c:pt idx="15">
                  <c:v>-13</c:v>
                </c:pt>
                <c:pt idx="16">
                  <c:v>-11</c:v>
                </c:pt>
                <c:pt idx="17">
                  <c:v>-2</c:v>
                </c:pt>
                <c:pt idx="18">
                  <c:v>0</c:v>
                </c:pt>
                <c:pt idx="19">
                  <c:v>0</c:v>
                </c:pt>
              </c:numCache>
            </c:numRef>
          </c:val>
        </c:ser>
        <c:dLbls>
          <c:showLegendKey val="0"/>
          <c:showVal val="0"/>
          <c:showCatName val="0"/>
          <c:showSerName val="0"/>
          <c:showPercent val="0"/>
          <c:showBubbleSize val="0"/>
        </c:dLbls>
        <c:gapWidth val="0"/>
        <c:overlap val="100"/>
        <c:axId val="541993120"/>
        <c:axId val="541992560"/>
      </c:barChart>
      <c:catAx>
        <c:axId val="541993120"/>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750" b="0" i="0" u="none" strike="noStrike" kern="1200" baseline="0">
                <a:solidFill>
                  <a:schemeClr val="bg1">
                    <a:lumMod val="50000"/>
                  </a:schemeClr>
                </a:solidFill>
                <a:latin typeface="+mn-lt"/>
                <a:ea typeface="+mn-ea"/>
                <a:cs typeface="+mn-cs"/>
              </a:defRPr>
            </a:pPr>
            <a:endParaRPr lang="en-US"/>
          </a:p>
        </c:txPr>
        <c:crossAx val="541992560"/>
        <c:crossesAt val="0"/>
        <c:auto val="1"/>
        <c:lblAlgn val="ctr"/>
        <c:lblOffset val="0"/>
        <c:noMultiLvlLbl val="0"/>
      </c:catAx>
      <c:valAx>
        <c:axId val="541992560"/>
        <c:scaling>
          <c:orientation val="minMax"/>
          <c:max val="60"/>
          <c:min val="-60"/>
        </c:scaling>
        <c:delete val="0"/>
        <c:axPos val="b"/>
        <c:numFmt formatCode="#,##0_ ;[Black]#,##0\ "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541993120"/>
        <c:crosses val="autoZero"/>
        <c:crossBetween val="between"/>
        <c:majorUnit val="20"/>
      </c:valAx>
      <c:spPr>
        <a:noFill/>
        <a:ln>
          <a:noFill/>
        </a:ln>
        <a:effectLst/>
      </c:spPr>
    </c:plotArea>
    <c:legend>
      <c:legendPos val="b"/>
      <c:layout>
        <c:manualLayout>
          <c:xMode val="edge"/>
          <c:yMode val="edge"/>
          <c:x val="0.30238648495009279"/>
          <c:y val="0.92571351308359184"/>
          <c:w val="0.41068159813356664"/>
          <c:h val="6.1621741147497626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chemeClr val="tx1"/>
                </a:solidFill>
                <a:latin typeface="+mn-lt"/>
                <a:ea typeface="+mn-ea"/>
                <a:cs typeface="+mn-cs"/>
              </a:defRPr>
            </a:pPr>
            <a:r>
              <a:rPr lang="en-GB" sz="800" b="1">
                <a:solidFill>
                  <a:schemeClr val="tx1"/>
                </a:solidFill>
              </a:rPr>
              <a:t>Blue Hill</a:t>
            </a:r>
          </a:p>
        </c:rich>
      </c:tx>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6.1061702167399416E-2"/>
          <c:y val="8.5986954261397769E-2"/>
          <c:w val="0.87787659566520115"/>
          <c:h val="0.78933291378225301"/>
        </c:manualLayout>
      </c:layout>
      <c:barChart>
        <c:barDir val="bar"/>
        <c:grouping val="clustered"/>
        <c:varyColors val="0"/>
        <c:ser>
          <c:idx val="1"/>
          <c:order val="0"/>
          <c:tx>
            <c:v>Female</c:v>
          </c:tx>
          <c:spPr>
            <a:solidFill>
              <a:schemeClr val="accent2">
                <a:lumMod val="40000"/>
                <a:lumOff val="60000"/>
              </a:schemeClr>
            </a:solidFill>
            <a:ln>
              <a:noFill/>
            </a:ln>
            <a:effectLst/>
          </c:spPr>
          <c:invertIfNegative val="0"/>
          <c:cat>
            <c:strRef>
              <c:f>'5. Population Pyramids'!$E$6:$E$25</c:f>
              <c:strCache>
                <c:ptCount val="20"/>
                <c:pt idx="0">
                  <c:v>0 - 4</c:v>
                </c:pt>
                <c:pt idx="1">
                  <c:v>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c:v>
                </c:pt>
              </c:strCache>
            </c:strRef>
          </c:cat>
          <c:val>
            <c:numRef>
              <c:f>'5. Population Pyramids'!$M$6:$M$25</c:f>
              <c:numCache>
                <c:formatCode>#,##0</c:formatCode>
                <c:ptCount val="20"/>
                <c:pt idx="0">
                  <c:v>3</c:v>
                </c:pt>
                <c:pt idx="1">
                  <c:v>2</c:v>
                </c:pt>
                <c:pt idx="2">
                  <c:v>0</c:v>
                </c:pt>
                <c:pt idx="3">
                  <c:v>0</c:v>
                </c:pt>
                <c:pt idx="4">
                  <c:v>2</c:v>
                </c:pt>
                <c:pt idx="5">
                  <c:v>3</c:v>
                </c:pt>
                <c:pt idx="6">
                  <c:v>6</c:v>
                </c:pt>
                <c:pt idx="7">
                  <c:v>3</c:v>
                </c:pt>
                <c:pt idx="8">
                  <c:v>4</c:v>
                </c:pt>
                <c:pt idx="9">
                  <c:v>6</c:v>
                </c:pt>
                <c:pt idx="10">
                  <c:v>10</c:v>
                </c:pt>
                <c:pt idx="11">
                  <c:v>11</c:v>
                </c:pt>
                <c:pt idx="12">
                  <c:v>6</c:v>
                </c:pt>
                <c:pt idx="13">
                  <c:v>4</c:v>
                </c:pt>
                <c:pt idx="14">
                  <c:v>2</c:v>
                </c:pt>
                <c:pt idx="15">
                  <c:v>2</c:v>
                </c:pt>
                <c:pt idx="16">
                  <c:v>2</c:v>
                </c:pt>
                <c:pt idx="17">
                  <c:v>1</c:v>
                </c:pt>
                <c:pt idx="18">
                  <c:v>1</c:v>
                </c:pt>
                <c:pt idx="19">
                  <c:v>0</c:v>
                </c:pt>
              </c:numCache>
            </c:numRef>
          </c:val>
        </c:ser>
        <c:ser>
          <c:idx val="0"/>
          <c:order val="1"/>
          <c:tx>
            <c:v>Male</c:v>
          </c:tx>
          <c:spPr>
            <a:solidFill>
              <a:schemeClr val="tx2">
                <a:lumMod val="40000"/>
                <a:lumOff val="60000"/>
              </a:schemeClr>
            </a:solidFill>
            <a:ln>
              <a:noFill/>
            </a:ln>
            <a:effectLst/>
          </c:spPr>
          <c:invertIfNegative val="0"/>
          <c:cat>
            <c:strRef>
              <c:f>'5. Population Pyramids'!$E$6:$E$25</c:f>
              <c:strCache>
                <c:ptCount val="20"/>
                <c:pt idx="0">
                  <c:v>0 - 4</c:v>
                </c:pt>
                <c:pt idx="1">
                  <c:v>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c:v>
                </c:pt>
              </c:strCache>
            </c:strRef>
          </c:cat>
          <c:val>
            <c:numRef>
              <c:f>'5. Population Pyramids'!$L$6:$L$25</c:f>
              <c:numCache>
                <c:formatCode>#,##0</c:formatCode>
                <c:ptCount val="20"/>
                <c:pt idx="0">
                  <c:v>-1</c:v>
                </c:pt>
                <c:pt idx="1">
                  <c:v>-3</c:v>
                </c:pt>
                <c:pt idx="2">
                  <c:v>-4</c:v>
                </c:pt>
                <c:pt idx="3">
                  <c:v>-1</c:v>
                </c:pt>
                <c:pt idx="4">
                  <c:v>-7</c:v>
                </c:pt>
                <c:pt idx="5">
                  <c:v>-4</c:v>
                </c:pt>
                <c:pt idx="6">
                  <c:v>-4</c:v>
                </c:pt>
                <c:pt idx="7">
                  <c:v>-2</c:v>
                </c:pt>
                <c:pt idx="8">
                  <c:v>-4</c:v>
                </c:pt>
                <c:pt idx="9">
                  <c:v>-8</c:v>
                </c:pt>
                <c:pt idx="10">
                  <c:v>-12</c:v>
                </c:pt>
                <c:pt idx="11">
                  <c:v>-8</c:v>
                </c:pt>
                <c:pt idx="12">
                  <c:v>-9</c:v>
                </c:pt>
                <c:pt idx="13">
                  <c:v>-11</c:v>
                </c:pt>
                <c:pt idx="14">
                  <c:v>-8</c:v>
                </c:pt>
                <c:pt idx="15">
                  <c:v>-3</c:v>
                </c:pt>
                <c:pt idx="16">
                  <c:v>-1</c:v>
                </c:pt>
                <c:pt idx="17">
                  <c:v>0</c:v>
                </c:pt>
                <c:pt idx="18">
                  <c:v>0</c:v>
                </c:pt>
                <c:pt idx="19">
                  <c:v>0</c:v>
                </c:pt>
              </c:numCache>
            </c:numRef>
          </c:val>
        </c:ser>
        <c:dLbls>
          <c:showLegendKey val="0"/>
          <c:showVal val="0"/>
          <c:showCatName val="0"/>
          <c:showSerName val="0"/>
          <c:showPercent val="0"/>
          <c:showBubbleSize val="0"/>
        </c:dLbls>
        <c:gapWidth val="0"/>
        <c:overlap val="100"/>
        <c:axId val="536050768"/>
        <c:axId val="536053008"/>
      </c:barChart>
      <c:catAx>
        <c:axId val="536050768"/>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750" b="0" i="0" u="none" strike="noStrike" kern="1200" baseline="0">
                <a:solidFill>
                  <a:schemeClr val="bg1">
                    <a:lumMod val="50000"/>
                  </a:schemeClr>
                </a:solidFill>
                <a:latin typeface="+mn-lt"/>
                <a:ea typeface="+mn-ea"/>
                <a:cs typeface="+mn-cs"/>
              </a:defRPr>
            </a:pPr>
            <a:endParaRPr lang="en-US"/>
          </a:p>
        </c:txPr>
        <c:crossAx val="536053008"/>
        <c:crossesAt val="0"/>
        <c:auto val="1"/>
        <c:lblAlgn val="ctr"/>
        <c:lblOffset val="0"/>
        <c:noMultiLvlLbl val="0"/>
      </c:catAx>
      <c:valAx>
        <c:axId val="536053008"/>
        <c:scaling>
          <c:orientation val="minMax"/>
          <c:max val="60"/>
          <c:min val="-60"/>
        </c:scaling>
        <c:delete val="0"/>
        <c:axPos val="b"/>
        <c:numFmt formatCode="#,##0_ ;[Black]#,##0\ "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536050768"/>
        <c:crosses val="autoZero"/>
        <c:crossBetween val="between"/>
        <c:majorUnit val="20"/>
      </c:valAx>
      <c:spPr>
        <a:noFill/>
        <a:ln>
          <a:noFill/>
        </a:ln>
        <a:effectLst/>
      </c:spPr>
    </c:plotArea>
    <c:legend>
      <c:legendPos val="b"/>
      <c:layout>
        <c:manualLayout>
          <c:xMode val="edge"/>
          <c:yMode val="edge"/>
          <c:x val="0.30238648495009279"/>
          <c:y val="0.92571351308359184"/>
          <c:w val="0.41068159813356664"/>
          <c:h val="6.1621741147497626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chemeClr val="tx1"/>
                </a:solidFill>
                <a:latin typeface="+mn-lt"/>
                <a:ea typeface="+mn-ea"/>
                <a:cs typeface="+mn-cs"/>
              </a:defRPr>
            </a:pPr>
            <a:r>
              <a:rPr lang="en-GB" sz="800" b="1">
                <a:solidFill>
                  <a:schemeClr val="tx1"/>
                </a:solidFill>
              </a:rPr>
              <a:t>Sandy Bay</a:t>
            </a:r>
          </a:p>
        </c:rich>
      </c:tx>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6.1061702167399416E-2"/>
          <c:y val="8.5986954261397769E-2"/>
          <c:w val="0.87787659566520115"/>
          <c:h val="0.78933291378225301"/>
        </c:manualLayout>
      </c:layout>
      <c:barChart>
        <c:barDir val="bar"/>
        <c:grouping val="clustered"/>
        <c:varyColors val="0"/>
        <c:ser>
          <c:idx val="1"/>
          <c:order val="0"/>
          <c:tx>
            <c:v>Female</c:v>
          </c:tx>
          <c:spPr>
            <a:solidFill>
              <a:schemeClr val="accent2">
                <a:lumMod val="40000"/>
                <a:lumOff val="60000"/>
              </a:schemeClr>
            </a:solidFill>
            <a:ln>
              <a:noFill/>
            </a:ln>
            <a:effectLst/>
          </c:spPr>
          <c:invertIfNegative val="0"/>
          <c:cat>
            <c:strRef>
              <c:f>'5. Population Pyramids'!$E$6:$E$25</c:f>
              <c:strCache>
                <c:ptCount val="20"/>
                <c:pt idx="0">
                  <c:v>0 - 4</c:v>
                </c:pt>
                <c:pt idx="1">
                  <c:v>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c:v>
                </c:pt>
              </c:strCache>
            </c:strRef>
          </c:cat>
          <c:val>
            <c:numRef>
              <c:f>'5. Population Pyramids'!$O$6:$O$25</c:f>
              <c:numCache>
                <c:formatCode>#,##0</c:formatCode>
                <c:ptCount val="20"/>
                <c:pt idx="0">
                  <c:v>2</c:v>
                </c:pt>
                <c:pt idx="1">
                  <c:v>5</c:v>
                </c:pt>
                <c:pt idx="2">
                  <c:v>5</c:v>
                </c:pt>
                <c:pt idx="3">
                  <c:v>5</c:v>
                </c:pt>
                <c:pt idx="4">
                  <c:v>0</c:v>
                </c:pt>
                <c:pt idx="5">
                  <c:v>6</c:v>
                </c:pt>
                <c:pt idx="6">
                  <c:v>7</c:v>
                </c:pt>
                <c:pt idx="7">
                  <c:v>3</c:v>
                </c:pt>
                <c:pt idx="8">
                  <c:v>5</c:v>
                </c:pt>
                <c:pt idx="9">
                  <c:v>11</c:v>
                </c:pt>
                <c:pt idx="10">
                  <c:v>9</c:v>
                </c:pt>
                <c:pt idx="11">
                  <c:v>9</c:v>
                </c:pt>
                <c:pt idx="12">
                  <c:v>7</c:v>
                </c:pt>
                <c:pt idx="13">
                  <c:v>4</c:v>
                </c:pt>
                <c:pt idx="14">
                  <c:v>7</c:v>
                </c:pt>
                <c:pt idx="15">
                  <c:v>3</c:v>
                </c:pt>
                <c:pt idx="16">
                  <c:v>3</c:v>
                </c:pt>
                <c:pt idx="17">
                  <c:v>3</c:v>
                </c:pt>
                <c:pt idx="18">
                  <c:v>0</c:v>
                </c:pt>
                <c:pt idx="19">
                  <c:v>0</c:v>
                </c:pt>
              </c:numCache>
            </c:numRef>
          </c:val>
        </c:ser>
        <c:ser>
          <c:idx val="0"/>
          <c:order val="1"/>
          <c:tx>
            <c:v>Male</c:v>
          </c:tx>
          <c:spPr>
            <a:solidFill>
              <a:schemeClr val="tx2">
                <a:lumMod val="40000"/>
                <a:lumOff val="60000"/>
              </a:schemeClr>
            </a:solidFill>
            <a:ln>
              <a:noFill/>
            </a:ln>
            <a:effectLst/>
          </c:spPr>
          <c:invertIfNegative val="0"/>
          <c:cat>
            <c:strRef>
              <c:f>'5. Population Pyramids'!$E$6:$E$25</c:f>
              <c:strCache>
                <c:ptCount val="20"/>
                <c:pt idx="0">
                  <c:v>0 - 4</c:v>
                </c:pt>
                <c:pt idx="1">
                  <c:v>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c:v>
                </c:pt>
              </c:strCache>
            </c:strRef>
          </c:cat>
          <c:val>
            <c:numRef>
              <c:f>'5. Population Pyramids'!$N$6:$N$25</c:f>
              <c:numCache>
                <c:formatCode>#,##0</c:formatCode>
                <c:ptCount val="20"/>
                <c:pt idx="0">
                  <c:v>-1</c:v>
                </c:pt>
                <c:pt idx="1">
                  <c:v>-4</c:v>
                </c:pt>
                <c:pt idx="2">
                  <c:v>-5</c:v>
                </c:pt>
                <c:pt idx="3">
                  <c:v>-5</c:v>
                </c:pt>
                <c:pt idx="4">
                  <c:v>-4</c:v>
                </c:pt>
                <c:pt idx="5">
                  <c:v>-2</c:v>
                </c:pt>
                <c:pt idx="6">
                  <c:v>-2</c:v>
                </c:pt>
                <c:pt idx="7">
                  <c:v>-5</c:v>
                </c:pt>
                <c:pt idx="8">
                  <c:v>-4</c:v>
                </c:pt>
                <c:pt idx="9">
                  <c:v>-10</c:v>
                </c:pt>
                <c:pt idx="10">
                  <c:v>-5</c:v>
                </c:pt>
                <c:pt idx="11">
                  <c:v>-14</c:v>
                </c:pt>
                <c:pt idx="12">
                  <c:v>-14</c:v>
                </c:pt>
                <c:pt idx="13">
                  <c:v>-4</c:v>
                </c:pt>
                <c:pt idx="14">
                  <c:v>-10</c:v>
                </c:pt>
                <c:pt idx="15">
                  <c:v>-3</c:v>
                </c:pt>
                <c:pt idx="16">
                  <c:v>-5</c:v>
                </c:pt>
                <c:pt idx="17">
                  <c:v>-2</c:v>
                </c:pt>
                <c:pt idx="18">
                  <c:v>0</c:v>
                </c:pt>
                <c:pt idx="19">
                  <c:v>0</c:v>
                </c:pt>
              </c:numCache>
            </c:numRef>
          </c:val>
        </c:ser>
        <c:dLbls>
          <c:showLegendKey val="0"/>
          <c:showVal val="0"/>
          <c:showCatName val="0"/>
          <c:showSerName val="0"/>
          <c:showPercent val="0"/>
          <c:showBubbleSize val="0"/>
        </c:dLbls>
        <c:gapWidth val="0"/>
        <c:overlap val="100"/>
        <c:axId val="541609200"/>
        <c:axId val="541606960"/>
      </c:barChart>
      <c:catAx>
        <c:axId val="541609200"/>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750" b="0" i="0" u="none" strike="noStrike" kern="1200" baseline="0">
                <a:solidFill>
                  <a:schemeClr val="bg1">
                    <a:lumMod val="50000"/>
                  </a:schemeClr>
                </a:solidFill>
                <a:latin typeface="+mn-lt"/>
                <a:ea typeface="+mn-ea"/>
                <a:cs typeface="+mn-cs"/>
              </a:defRPr>
            </a:pPr>
            <a:endParaRPr lang="en-US"/>
          </a:p>
        </c:txPr>
        <c:crossAx val="541606960"/>
        <c:crossesAt val="0"/>
        <c:auto val="1"/>
        <c:lblAlgn val="ctr"/>
        <c:lblOffset val="0"/>
        <c:noMultiLvlLbl val="0"/>
      </c:catAx>
      <c:valAx>
        <c:axId val="541606960"/>
        <c:scaling>
          <c:orientation val="minMax"/>
          <c:max val="60"/>
          <c:min val="-60"/>
        </c:scaling>
        <c:delete val="0"/>
        <c:axPos val="b"/>
        <c:numFmt formatCode="#,##0_ ;[Black]#,##0\ "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541609200"/>
        <c:crosses val="autoZero"/>
        <c:crossBetween val="between"/>
        <c:majorUnit val="20"/>
      </c:valAx>
      <c:spPr>
        <a:noFill/>
        <a:ln>
          <a:noFill/>
        </a:ln>
        <a:effectLst/>
      </c:spPr>
    </c:plotArea>
    <c:legend>
      <c:legendPos val="b"/>
      <c:layout>
        <c:manualLayout>
          <c:xMode val="edge"/>
          <c:yMode val="edge"/>
          <c:x val="0.30238648495009279"/>
          <c:y val="0.92571351308359184"/>
          <c:w val="0.41068159813356664"/>
          <c:h val="6.2921015034003755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chemeClr val="tx1"/>
                </a:solidFill>
                <a:latin typeface="+mn-lt"/>
                <a:ea typeface="+mn-ea"/>
                <a:cs typeface="+mn-cs"/>
              </a:defRPr>
            </a:pPr>
            <a:r>
              <a:rPr lang="en-GB" sz="800" b="1">
                <a:solidFill>
                  <a:schemeClr val="tx1"/>
                </a:solidFill>
              </a:rPr>
              <a:t>Levelwood</a:t>
            </a:r>
          </a:p>
        </c:rich>
      </c:tx>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6.1061702167399416E-2"/>
          <c:y val="8.5986954261397769E-2"/>
          <c:w val="0.87787659566520115"/>
          <c:h val="0.78933291378225301"/>
        </c:manualLayout>
      </c:layout>
      <c:barChart>
        <c:barDir val="bar"/>
        <c:grouping val="clustered"/>
        <c:varyColors val="0"/>
        <c:ser>
          <c:idx val="1"/>
          <c:order val="0"/>
          <c:tx>
            <c:v>Female</c:v>
          </c:tx>
          <c:spPr>
            <a:solidFill>
              <a:schemeClr val="accent2">
                <a:lumMod val="40000"/>
                <a:lumOff val="60000"/>
              </a:schemeClr>
            </a:solidFill>
            <a:ln>
              <a:noFill/>
            </a:ln>
            <a:effectLst/>
          </c:spPr>
          <c:invertIfNegative val="0"/>
          <c:cat>
            <c:strRef>
              <c:f>'5. Population Pyramids'!$E$6:$E$25</c:f>
              <c:strCache>
                <c:ptCount val="20"/>
                <c:pt idx="0">
                  <c:v>0 - 4</c:v>
                </c:pt>
                <c:pt idx="1">
                  <c:v>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c:v>
                </c:pt>
              </c:strCache>
            </c:strRef>
          </c:cat>
          <c:val>
            <c:numRef>
              <c:f>'5. Population Pyramids'!$Q$6:$Q$25</c:f>
              <c:numCache>
                <c:formatCode>#,##0</c:formatCode>
                <c:ptCount val="20"/>
                <c:pt idx="0">
                  <c:v>7</c:v>
                </c:pt>
                <c:pt idx="1">
                  <c:v>7</c:v>
                </c:pt>
                <c:pt idx="2">
                  <c:v>5</c:v>
                </c:pt>
                <c:pt idx="3">
                  <c:v>7</c:v>
                </c:pt>
                <c:pt idx="4">
                  <c:v>2</c:v>
                </c:pt>
                <c:pt idx="5">
                  <c:v>7</c:v>
                </c:pt>
                <c:pt idx="6">
                  <c:v>15</c:v>
                </c:pt>
                <c:pt idx="7">
                  <c:v>11</c:v>
                </c:pt>
                <c:pt idx="8">
                  <c:v>12</c:v>
                </c:pt>
                <c:pt idx="9">
                  <c:v>9</c:v>
                </c:pt>
                <c:pt idx="10">
                  <c:v>23</c:v>
                </c:pt>
                <c:pt idx="11">
                  <c:v>15</c:v>
                </c:pt>
                <c:pt idx="12">
                  <c:v>12</c:v>
                </c:pt>
                <c:pt idx="13">
                  <c:v>11</c:v>
                </c:pt>
                <c:pt idx="14">
                  <c:v>10</c:v>
                </c:pt>
                <c:pt idx="15">
                  <c:v>11</c:v>
                </c:pt>
                <c:pt idx="16">
                  <c:v>4</c:v>
                </c:pt>
                <c:pt idx="17">
                  <c:v>4</c:v>
                </c:pt>
                <c:pt idx="18">
                  <c:v>1</c:v>
                </c:pt>
                <c:pt idx="19">
                  <c:v>0</c:v>
                </c:pt>
              </c:numCache>
            </c:numRef>
          </c:val>
        </c:ser>
        <c:ser>
          <c:idx val="0"/>
          <c:order val="1"/>
          <c:tx>
            <c:v>Male</c:v>
          </c:tx>
          <c:spPr>
            <a:solidFill>
              <a:schemeClr val="tx2">
                <a:lumMod val="40000"/>
                <a:lumOff val="60000"/>
              </a:schemeClr>
            </a:solidFill>
            <a:ln>
              <a:noFill/>
            </a:ln>
            <a:effectLst/>
          </c:spPr>
          <c:invertIfNegative val="0"/>
          <c:cat>
            <c:strRef>
              <c:f>'5. Population Pyramids'!$E$6:$E$25</c:f>
              <c:strCache>
                <c:ptCount val="20"/>
                <c:pt idx="0">
                  <c:v>0 - 4</c:v>
                </c:pt>
                <c:pt idx="1">
                  <c:v>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c:v>
                </c:pt>
              </c:strCache>
            </c:strRef>
          </c:cat>
          <c:val>
            <c:numRef>
              <c:f>'5. Population Pyramids'!$P$6:$P$25</c:f>
              <c:numCache>
                <c:formatCode>#,##0</c:formatCode>
                <c:ptCount val="20"/>
                <c:pt idx="0">
                  <c:v>-10</c:v>
                </c:pt>
                <c:pt idx="1">
                  <c:v>-9</c:v>
                </c:pt>
                <c:pt idx="2">
                  <c:v>-4</c:v>
                </c:pt>
                <c:pt idx="3">
                  <c:v>-11</c:v>
                </c:pt>
                <c:pt idx="4">
                  <c:v>-13</c:v>
                </c:pt>
                <c:pt idx="5">
                  <c:v>-13</c:v>
                </c:pt>
                <c:pt idx="6">
                  <c:v>-7</c:v>
                </c:pt>
                <c:pt idx="7">
                  <c:v>-10</c:v>
                </c:pt>
                <c:pt idx="8">
                  <c:v>-19</c:v>
                </c:pt>
                <c:pt idx="9">
                  <c:v>-20</c:v>
                </c:pt>
                <c:pt idx="10">
                  <c:v>-9</c:v>
                </c:pt>
                <c:pt idx="11">
                  <c:v>-10</c:v>
                </c:pt>
                <c:pt idx="12">
                  <c:v>-18</c:v>
                </c:pt>
                <c:pt idx="13">
                  <c:v>-16</c:v>
                </c:pt>
                <c:pt idx="14">
                  <c:v>-9</c:v>
                </c:pt>
                <c:pt idx="15">
                  <c:v>-8</c:v>
                </c:pt>
                <c:pt idx="16">
                  <c:v>-8</c:v>
                </c:pt>
                <c:pt idx="17">
                  <c:v>-2</c:v>
                </c:pt>
                <c:pt idx="18">
                  <c:v>0</c:v>
                </c:pt>
                <c:pt idx="19">
                  <c:v>0</c:v>
                </c:pt>
              </c:numCache>
            </c:numRef>
          </c:val>
        </c:ser>
        <c:dLbls>
          <c:showLegendKey val="0"/>
          <c:showVal val="0"/>
          <c:showCatName val="0"/>
          <c:showSerName val="0"/>
          <c:showPercent val="0"/>
          <c:showBubbleSize val="0"/>
        </c:dLbls>
        <c:gapWidth val="0"/>
        <c:overlap val="100"/>
        <c:axId val="636190992"/>
        <c:axId val="636192112"/>
      </c:barChart>
      <c:catAx>
        <c:axId val="636190992"/>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750" b="0" i="0" u="none" strike="noStrike" kern="1200" baseline="0">
                <a:solidFill>
                  <a:schemeClr val="bg1">
                    <a:lumMod val="50000"/>
                  </a:schemeClr>
                </a:solidFill>
                <a:latin typeface="+mn-lt"/>
                <a:ea typeface="+mn-ea"/>
                <a:cs typeface="+mn-cs"/>
              </a:defRPr>
            </a:pPr>
            <a:endParaRPr lang="en-US"/>
          </a:p>
        </c:txPr>
        <c:crossAx val="636192112"/>
        <c:crossesAt val="0"/>
        <c:auto val="1"/>
        <c:lblAlgn val="ctr"/>
        <c:lblOffset val="0"/>
        <c:noMultiLvlLbl val="0"/>
      </c:catAx>
      <c:valAx>
        <c:axId val="636192112"/>
        <c:scaling>
          <c:orientation val="minMax"/>
          <c:max val="60"/>
          <c:min val="-60"/>
        </c:scaling>
        <c:delete val="0"/>
        <c:axPos val="b"/>
        <c:numFmt formatCode="#,##0_ ;[Black]#,##0\ "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36190992"/>
        <c:crosses val="autoZero"/>
        <c:crossBetween val="between"/>
        <c:majorUnit val="20"/>
      </c:valAx>
      <c:spPr>
        <a:noFill/>
        <a:ln>
          <a:noFill/>
        </a:ln>
        <a:effectLst/>
      </c:spPr>
    </c:plotArea>
    <c:legend>
      <c:legendPos val="b"/>
      <c:layout>
        <c:manualLayout>
          <c:xMode val="edge"/>
          <c:yMode val="edge"/>
          <c:x val="0.30238648495009279"/>
          <c:y val="0.92571351308359184"/>
          <c:w val="0.41068159813356664"/>
          <c:h val="6.2921015034003755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chemeClr val="tx1"/>
                </a:solidFill>
                <a:latin typeface="+mn-lt"/>
                <a:ea typeface="+mn-ea"/>
                <a:cs typeface="+mn-cs"/>
              </a:defRPr>
            </a:pPr>
            <a:r>
              <a:rPr lang="en-GB" sz="800" b="1">
                <a:solidFill>
                  <a:schemeClr val="tx1"/>
                </a:solidFill>
              </a:rPr>
              <a:t>Longwood</a:t>
            </a:r>
          </a:p>
        </c:rich>
      </c:tx>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6.1061702167399416E-2"/>
          <c:y val="8.5986954261397769E-2"/>
          <c:w val="0.87787659566520115"/>
          <c:h val="0.78933291378225301"/>
        </c:manualLayout>
      </c:layout>
      <c:barChart>
        <c:barDir val="bar"/>
        <c:grouping val="clustered"/>
        <c:varyColors val="0"/>
        <c:ser>
          <c:idx val="1"/>
          <c:order val="0"/>
          <c:tx>
            <c:v>Female</c:v>
          </c:tx>
          <c:spPr>
            <a:solidFill>
              <a:schemeClr val="accent2">
                <a:lumMod val="40000"/>
                <a:lumOff val="60000"/>
              </a:schemeClr>
            </a:solidFill>
            <a:ln>
              <a:noFill/>
            </a:ln>
            <a:effectLst/>
          </c:spPr>
          <c:invertIfNegative val="0"/>
          <c:cat>
            <c:strRef>
              <c:f>'5. Population Pyramids'!$E$6:$E$25</c:f>
              <c:strCache>
                <c:ptCount val="20"/>
                <c:pt idx="0">
                  <c:v>0 - 4</c:v>
                </c:pt>
                <c:pt idx="1">
                  <c:v>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c:v>
                </c:pt>
              </c:strCache>
            </c:strRef>
          </c:cat>
          <c:val>
            <c:numRef>
              <c:f>'5. Population Pyramids'!$S$6:$S$25</c:f>
              <c:numCache>
                <c:formatCode>#,##0</c:formatCode>
                <c:ptCount val="20"/>
                <c:pt idx="0">
                  <c:v>28</c:v>
                </c:pt>
                <c:pt idx="1">
                  <c:v>20</c:v>
                </c:pt>
                <c:pt idx="2">
                  <c:v>21</c:v>
                </c:pt>
                <c:pt idx="3">
                  <c:v>20</c:v>
                </c:pt>
                <c:pt idx="4">
                  <c:v>20</c:v>
                </c:pt>
                <c:pt idx="5">
                  <c:v>21</c:v>
                </c:pt>
                <c:pt idx="6">
                  <c:v>15</c:v>
                </c:pt>
                <c:pt idx="7">
                  <c:v>22</c:v>
                </c:pt>
                <c:pt idx="8">
                  <c:v>28</c:v>
                </c:pt>
                <c:pt idx="9">
                  <c:v>36</c:v>
                </c:pt>
                <c:pt idx="10">
                  <c:v>29</c:v>
                </c:pt>
                <c:pt idx="11">
                  <c:v>23</c:v>
                </c:pt>
                <c:pt idx="12">
                  <c:v>21</c:v>
                </c:pt>
                <c:pt idx="13">
                  <c:v>30</c:v>
                </c:pt>
                <c:pt idx="14">
                  <c:v>19</c:v>
                </c:pt>
                <c:pt idx="15">
                  <c:v>14</c:v>
                </c:pt>
                <c:pt idx="16">
                  <c:v>5</c:v>
                </c:pt>
                <c:pt idx="17">
                  <c:v>4</c:v>
                </c:pt>
                <c:pt idx="18">
                  <c:v>1</c:v>
                </c:pt>
                <c:pt idx="19">
                  <c:v>0</c:v>
                </c:pt>
              </c:numCache>
            </c:numRef>
          </c:val>
        </c:ser>
        <c:ser>
          <c:idx val="0"/>
          <c:order val="1"/>
          <c:tx>
            <c:v>Male</c:v>
          </c:tx>
          <c:spPr>
            <a:solidFill>
              <a:schemeClr val="tx2">
                <a:lumMod val="40000"/>
                <a:lumOff val="60000"/>
              </a:schemeClr>
            </a:solidFill>
            <a:ln>
              <a:noFill/>
            </a:ln>
            <a:effectLst/>
          </c:spPr>
          <c:invertIfNegative val="0"/>
          <c:cat>
            <c:strRef>
              <c:f>'5. Population Pyramids'!$E$6:$E$25</c:f>
              <c:strCache>
                <c:ptCount val="20"/>
                <c:pt idx="0">
                  <c:v>0 - 4</c:v>
                </c:pt>
                <c:pt idx="1">
                  <c:v>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c:v>
                </c:pt>
              </c:strCache>
            </c:strRef>
          </c:cat>
          <c:val>
            <c:numRef>
              <c:f>'5. Population Pyramids'!$R$6:$R$25</c:f>
              <c:numCache>
                <c:formatCode>#,##0</c:formatCode>
                <c:ptCount val="20"/>
                <c:pt idx="0">
                  <c:v>-18</c:v>
                </c:pt>
                <c:pt idx="1">
                  <c:v>-24</c:v>
                </c:pt>
                <c:pt idx="2">
                  <c:v>-21</c:v>
                </c:pt>
                <c:pt idx="3">
                  <c:v>-22</c:v>
                </c:pt>
                <c:pt idx="4">
                  <c:v>-25</c:v>
                </c:pt>
                <c:pt idx="5">
                  <c:v>-33</c:v>
                </c:pt>
                <c:pt idx="6">
                  <c:v>-38</c:v>
                </c:pt>
                <c:pt idx="7">
                  <c:v>-35</c:v>
                </c:pt>
                <c:pt idx="8">
                  <c:v>-46</c:v>
                </c:pt>
                <c:pt idx="9">
                  <c:v>-57</c:v>
                </c:pt>
                <c:pt idx="10">
                  <c:v>-39</c:v>
                </c:pt>
                <c:pt idx="11">
                  <c:v>-44</c:v>
                </c:pt>
                <c:pt idx="12">
                  <c:v>-30</c:v>
                </c:pt>
                <c:pt idx="13">
                  <c:v>-30</c:v>
                </c:pt>
                <c:pt idx="14">
                  <c:v>-32</c:v>
                </c:pt>
                <c:pt idx="15">
                  <c:v>-10</c:v>
                </c:pt>
                <c:pt idx="16">
                  <c:v>-9</c:v>
                </c:pt>
                <c:pt idx="17">
                  <c:v>-1</c:v>
                </c:pt>
                <c:pt idx="18">
                  <c:v>-2</c:v>
                </c:pt>
                <c:pt idx="19">
                  <c:v>0</c:v>
                </c:pt>
              </c:numCache>
            </c:numRef>
          </c:val>
        </c:ser>
        <c:dLbls>
          <c:showLegendKey val="0"/>
          <c:showVal val="0"/>
          <c:showCatName val="0"/>
          <c:showSerName val="0"/>
          <c:showPercent val="0"/>
          <c:showBubbleSize val="0"/>
        </c:dLbls>
        <c:gapWidth val="0"/>
        <c:overlap val="100"/>
        <c:axId val="541363584"/>
        <c:axId val="541365264"/>
      </c:barChart>
      <c:catAx>
        <c:axId val="541363584"/>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750" b="0" i="0" u="none" strike="noStrike" kern="1200" baseline="0">
                <a:solidFill>
                  <a:schemeClr val="bg1">
                    <a:lumMod val="50000"/>
                  </a:schemeClr>
                </a:solidFill>
                <a:latin typeface="+mn-lt"/>
                <a:ea typeface="+mn-ea"/>
                <a:cs typeface="+mn-cs"/>
              </a:defRPr>
            </a:pPr>
            <a:endParaRPr lang="en-US"/>
          </a:p>
        </c:txPr>
        <c:crossAx val="541365264"/>
        <c:crossesAt val="0"/>
        <c:auto val="1"/>
        <c:lblAlgn val="ctr"/>
        <c:lblOffset val="0"/>
        <c:noMultiLvlLbl val="0"/>
      </c:catAx>
      <c:valAx>
        <c:axId val="541365264"/>
        <c:scaling>
          <c:orientation val="minMax"/>
          <c:max val="60"/>
          <c:min val="-60"/>
        </c:scaling>
        <c:delete val="0"/>
        <c:axPos val="b"/>
        <c:numFmt formatCode="#,##0_ ;[Black]#,##0\ "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541363584"/>
        <c:crosses val="autoZero"/>
        <c:crossBetween val="between"/>
        <c:majorUnit val="20"/>
      </c:valAx>
      <c:spPr>
        <a:noFill/>
        <a:ln>
          <a:noFill/>
        </a:ln>
        <a:effectLst/>
      </c:spPr>
    </c:plotArea>
    <c:legend>
      <c:legendPos val="b"/>
      <c:layout>
        <c:manualLayout>
          <c:xMode val="edge"/>
          <c:yMode val="edge"/>
          <c:x val="0.30238648495009279"/>
          <c:y val="0.92571351308359184"/>
          <c:w val="0.41068159813356664"/>
          <c:h val="6.2921015034003755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chemeClr val="tx1"/>
                </a:solidFill>
                <a:latin typeface="+mn-lt"/>
                <a:ea typeface="+mn-ea"/>
                <a:cs typeface="+mn-cs"/>
              </a:defRPr>
            </a:pPr>
            <a:r>
              <a:rPr lang="en-GB" sz="800" b="1">
                <a:solidFill>
                  <a:schemeClr val="tx1"/>
                </a:solidFill>
              </a:rPr>
              <a:t>Alarm Forest</a:t>
            </a:r>
          </a:p>
        </c:rich>
      </c:tx>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6.1061702167399416E-2"/>
          <c:y val="8.5986954261397769E-2"/>
          <c:w val="0.87787659566520115"/>
          <c:h val="0.78933291378225301"/>
        </c:manualLayout>
      </c:layout>
      <c:barChart>
        <c:barDir val="bar"/>
        <c:grouping val="clustered"/>
        <c:varyColors val="0"/>
        <c:ser>
          <c:idx val="1"/>
          <c:order val="0"/>
          <c:tx>
            <c:v>Female</c:v>
          </c:tx>
          <c:spPr>
            <a:solidFill>
              <a:schemeClr val="accent2">
                <a:lumMod val="40000"/>
                <a:lumOff val="60000"/>
              </a:schemeClr>
            </a:solidFill>
            <a:ln>
              <a:noFill/>
            </a:ln>
            <a:effectLst/>
          </c:spPr>
          <c:invertIfNegative val="0"/>
          <c:cat>
            <c:strRef>
              <c:f>'5. Population Pyramids'!$E$6:$E$25</c:f>
              <c:strCache>
                <c:ptCount val="20"/>
                <c:pt idx="0">
                  <c:v>0 - 4</c:v>
                </c:pt>
                <c:pt idx="1">
                  <c:v>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c:v>
                </c:pt>
              </c:strCache>
            </c:strRef>
          </c:cat>
          <c:val>
            <c:numRef>
              <c:f>'5. Population Pyramids'!$U$6:$U$25</c:f>
              <c:numCache>
                <c:formatCode>#,##0</c:formatCode>
                <c:ptCount val="20"/>
                <c:pt idx="0">
                  <c:v>9</c:v>
                </c:pt>
                <c:pt idx="1">
                  <c:v>11</c:v>
                </c:pt>
                <c:pt idx="2">
                  <c:v>8</c:v>
                </c:pt>
                <c:pt idx="3">
                  <c:v>9</c:v>
                </c:pt>
                <c:pt idx="4">
                  <c:v>7</c:v>
                </c:pt>
                <c:pt idx="5">
                  <c:v>8</c:v>
                </c:pt>
                <c:pt idx="6">
                  <c:v>13</c:v>
                </c:pt>
                <c:pt idx="7">
                  <c:v>10</c:v>
                </c:pt>
                <c:pt idx="8">
                  <c:v>20</c:v>
                </c:pt>
                <c:pt idx="9">
                  <c:v>21</c:v>
                </c:pt>
                <c:pt idx="10">
                  <c:v>15</c:v>
                </c:pt>
                <c:pt idx="11">
                  <c:v>14</c:v>
                </c:pt>
                <c:pt idx="12">
                  <c:v>6</c:v>
                </c:pt>
                <c:pt idx="13">
                  <c:v>9</c:v>
                </c:pt>
                <c:pt idx="14">
                  <c:v>9</c:v>
                </c:pt>
                <c:pt idx="15">
                  <c:v>7</c:v>
                </c:pt>
                <c:pt idx="16">
                  <c:v>5</c:v>
                </c:pt>
                <c:pt idx="17">
                  <c:v>1</c:v>
                </c:pt>
                <c:pt idx="18">
                  <c:v>0</c:v>
                </c:pt>
                <c:pt idx="19">
                  <c:v>0</c:v>
                </c:pt>
              </c:numCache>
            </c:numRef>
          </c:val>
        </c:ser>
        <c:ser>
          <c:idx val="0"/>
          <c:order val="1"/>
          <c:tx>
            <c:v>Male</c:v>
          </c:tx>
          <c:spPr>
            <a:solidFill>
              <a:schemeClr val="tx2">
                <a:lumMod val="40000"/>
                <a:lumOff val="60000"/>
              </a:schemeClr>
            </a:solidFill>
            <a:ln>
              <a:noFill/>
            </a:ln>
            <a:effectLst/>
          </c:spPr>
          <c:invertIfNegative val="0"/>
          <c:cat>
            <c:strRef>
              <c:f>'5. Population Pyramids'!$E$6:$E$25</c:f>
              <c:strCache>
                <c:ptCount val="20"/>
                <c:pt idx="0">
                  <c:v>0 - 4</c:v>
                </c:pt>
                <c:pt idx="1">
                  <c:v>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c:v>
                </c:pt>
              </c:strCache>
            </c:strRef>
          </c:cat>
          <c:val>
            <c:numRef>
              <c:f>'5. Population Pyramids'!$T$6:$T$25</c:f>
              <c:numCache>
                <c:formatCode>#,##0</c:formatCode>
                <c:ptCount val="20"/>
                <c:pt idx="0">
                  <c:v>-12</c:v>
                </c:pt>
                <c:pt idx="1">
                  <c:v>-8</c:v>
                </c:pt>
                <c:pt idx="2">
                  <c:v>-10</c:v>
                </c:pt>
                <c:pt idx="3">
                  <c:v>-10</c:v>
                </c:pt>
                <c:pt idx="4">
                  <c:v>-7</c:v>
                </c:pt>
                <c:pt idx="5">
                  <c:v>-4</c:v>
                </c:pt>
                <c:pt idx="6">
                  <c:v>-14</c:v>
                </c:pt>
                <c:pt idx="7">
                  <c:v>-14</c:v>
                </c:pt>
                <c:pt idx="8">
                  <c:v>-17</c:v>
                </c:pt>
                <c:pt idx="9">
                  <c:v>-16</c:v>
                </c:pt>
                <c:pt idx="10">
                  <c:v>-15</c:v>
                </c:pt>
                <c:pt idx="11">
                  <c:v>-16</c:v>
                </c:pt>
                <c:pt idx="12">
                  <c:v>-17</c:v>
                </c:pt>
                <c:pt idx="13">
                  <c:v>-22</c:v>
                </c:pt>
                <c:pt idx="14">
                  <c:v>-9</c:v>
                </c:pt>
                <c:pt idx="15">
                  <c:v>-6</c:v>
                </c:pt>
                <c:pt idx="16">
                  <c:v>-4</c:v>
                </c:pt>
                <c:pt idx="17">
                  <c:v>0</c:v>
                </c:pt>
                <c:pt idx="18">
                  <c:v>0</c:v>
                </c:pt>
                <c:pt idx="19">
                  <c:v>0</c:v>
                </c:pt>
              </c:numCache>
            </c:numRef>
          </c:val>
        </c:ser>
        <c:dLbls>
          <c:showLegendKey val="0"/>
          <c:showVal val="0"/>
          <c:showCatName val="0"/>
          <c:showSerName val="0"/>
          <c:showPercent val="0"/>
          <c:showBubbleSize val="0"/>
        </c:dLbls>
        <c:gapWidth val="0"/>
        <c:overlap val="100"/>
        <c:axId val="643339824"/>
        <c:axId val="643342624"/>
      </c:barChart>
      <c:catAx>
        <c:axId val="643339824"/>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750" b="0" i="0" u="none" strike="noStrike" kern="1200" baseline="0">
                <a:solidFill>
                  <a:schemeClr val="bg1">
                    <a:lumMod val="50000"/>
                  </a:schemeClr>
                </a:solidFill>
                <a:latin typeface="+mn-lt"/>
                <a:ea typeface="+mn-ea"/>
                <a:cs typeface="+mn-cs"/>
              </a:defRPr>
            </a:pPr>
            <a:endParaRPr lang="en-US"/>
          </a:p>
        </c:txPr>
        <c:crossAx val="643342624"/>
        <c:crossesAt val="0"/>
        <c:auto val="1"/>
        <c:lblAlgn val="ctr"/>
        <c:lblOffset val="0"/>
        <c:noMultiLvlLbl val="0"/>
      </c:catAx>
      <c:valAx>
        <c:axId val="643342624"/>
        <c:scaling>
          <c:orientation val="minMax"/>
          <c:max val="60"/>
          <c:min val="-60"/>
        </c:scaling>
        <c:delete val="0"/>
        <c:axPos val="b"/>
        <c:numFmt formatCode="#,##0_ ;[Black]#,##0\ "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43339824"/>
        <c:crosses val="autoZero"/>
        <c:crossBetween val="between"/>
        <c:majorUnit val="20"/>
      </c:valAx>
      <c:spPr>
        <a:noFill/>
        <a:ln>
          <a:noFill/>
        </a:ln>
        <a:effectLst/>
      </c:spPr>
    </c:plotArea>
    <c:legend>
      <c:legendPos val="b"/>
      <c:layout>
        <c:manualLayout>
          <c:xMode val="edge"/>
          <c:yMode val="edge"/>
          <c:x val="0.30238648495009279"/>
          <c:y val="0.92571351308359184"/>
          <c:w val="0.41068159813356664"/>
          <c:h val="6.2921015034003755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0</xdr:col>
      <xdr:colOff>1743075</xdr:colOff>
      <xdr:row>0</xdr:row>
      <xdr:rowOff>1171575</xdr:rowOff>
    </xdr:to>
    <xdr:pic>
      <xdr:nvPicPr>
        <xdr:cNvPr id="5" name="Picture 4"/>
        <xdr:cNvPicPr>
          <a:picLocks/>
        </xdr:cNvPicPr>
      </xdr:nvPicPr>
      <xdr:blipFill rotWithShape="1">
        <a:blip xmlns:r="http://schemas.openxmlformats.org/officeDocument/2006/relationships" r:embed="rId1" cstate="print">
          <a:lum bright="10000"/>
          <a:extLst>
            <a:ext uri="{28A0092B-C50C-407E-A947-70E740481C1C}">
              <a14:useLocalDpi xmlns:a14="http://schemas.microsoft.com/office/drawing/2010/main" val="0"/>
            </a:ext>
          </a:extLst>
        </a:blip>
        <a:srcRect l="32905" t="4430" r="3691" b="16461"/>
        <a:stretch/>
      </xdr:blipFill>
      <xdr:spPr bwMode="auto">
        <a:xfrm>
          <a:off x="0" y="66675"/>
          <a:ext cx="1743075" cy="1104900"/>
        </a:xfrm>
        <a:prstGeom prst="rect">
          <a:avLst/>
        </a:prstGeom>
        <a:solidFill>
          <a:schemeClr val="bg1">
            <a:alpha val="0"/>
          </a:schemeClr>
        </a:solidFill>
        <a:ln>
          <a:noFill/>
        </a:ln>
        <a:extLst>
          <a:ext uri="{53640926-AAD7-44D8-BBD7-CCE9431645EC}">
            <a14:shadowObscured xmlns:a14="http://schemas.microsoft.com/office/drawing/2010/main"/>
          </a:ext>
        </a:extLst>
      </xdr:spPr>
    </xdr:pic>
    <xdr:clientData/>
  </xdr:twoCellAnchor>
  <xdr:twoCellAnchor editAs="oneCell">
    <xdr:from>
      <xdr:col>1</xdr:col>
      <xdr:colOff>9525</xdr:colOff>
      <xdr:row>5</xdr:row>
      <xdr:rowOff>152400</xdr:rowOff>
    </xdr:from>
    <xdr:to>
      <xdr:col>1</xdr:col>
      <xdr:colOff>2317115</xdr:colOff>
      <xdr:row>18</xdr:row>
      <xdr:rowOff>19050</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71800" y="5105400"/>
          <a:ext cx="2307590" cy="2343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0</xdr:col>
      <xdr:colOff>8603462</xdr:colOff>
      <xdr:row>4</xdr:row>
      <xdr:rowOff>114299</xdr:rowOff>
    </xdr:to>
    <xdr:pic>
      <xdr:nvPicPr>
        <xdr:cNvPr id="3" name="Picture 2"/>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0" y="0"/>
          <a:ext cx="8317712" cy="58864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1</xdr:row>
      <xdr:rowOff>180975</xdr:rowOff>
    </xdr:from>
    <xdr:to>
      <xdr:col>14</xdr:col>
      <xdr:colOff>1</xdr:colOff>
      <xdr:row>24</xdr:row>
      <xdr:rowOff>190499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xdr:rowOff>
    </xdr:from>
    <xdr:to>
      <xdr:col>1</xdr:col>
      <xdr:colOff>0</xdr:colOff>
      <xdr:row>1</xdr:row>
      <xdr:rowOff>3162300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xdr:row>
      <xdr:rowOff>0</xdr:rowOff>
    </xdr:from>
    <xdr:to>
      <xdr:col>2</xdr:col>
      <xdr:colOff>0</xdr:colOff>
      <xdr:row>1</xdr:row>
      <xdr:rowOff>3228974</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xdr:colOff>
      <xdr:row>1</xdr:row>
      <xdr:rowOff>0</xdr:rowOff>
    </xdr:from>
    <xdr:to>
      <xdr:col>3</xdr:col>
      <xdr:colOff>1</xdr:colOff>
      <xdr:row>1</xdr:row>
      <xdr:rowOff>3228974</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1</xdr:row>
      <xdr:rowOff>0</xdr:rowOff>
    </xdr:from>
    <xdr:to>
      <xdr:col>4</xdr:col>
      <xdr:colOff>0</xdr:colOff>
      <xdr:row>1</xdr:row>
      <xdr:rowOff>3228974</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xdr:row>
      <xdr:rowOff>0</xdr:rowOff>
    </xdr:from>
    <xdr:to>
      <xdr:col>1</xdr:col>
      <xdr:colOff>0</xdr:colOff>
      <xdr:row>2</xdr:row>
      <xdr:rowOff>3162298</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2</xdr:row>
      <xdr:rowOff>0</xdr:rowOff>
    </xdr:from>
    <xdr:to>
      <xdr:col>1</xdr:col>
      <xdr:colOff>2143125</xdr:colOff>
      <xdr:row>2</xdr:row>
      <xdr:rowOff>3162298</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2</xdr:row>
      <xdr:rowOff>0</xdr:rowOff>
    </xdr:from>
    <xdr:to>
      <xdr:col>2</xdr:col>
      <xdr:colOff>2143125</xdr:colOff>
      <xdr:row>2</xdr:row>
      <xdr:rowOff>3162298</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2</xdr:row>
      <xdr:rowOff>0</xdr:rowOff>
    </xdr:from>
    <xdr:to>
      <xdr:col>4</xdr:col>
      <xdr:colOff>0</xdr:colOff>
      <xdr:row>2</xdr:row>
      <xdr:rowOff>3162298</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sainthelena.gov.sh/statistics" TargetMode="External"/><Relationship Id="rId1" Type="http://schemas.openxmlformats.org/officeDocument/2006/relationships/hyperlink" Target="mailto:statistics@sainthelena.gov.sh"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showGridLines="0" workbookViewId="0"/>
  </sheetViews>
  <sheetFormatPr defaultRowHeight="15" x14ac:dyDescent="0.25"/>
  <cols>
    <col min="1" max="1" width="44.42578125" customWidth="1"/>
    <col min="2" max="2" width="35" customWidth="1"/>
  </cols>
  <sheetData>
    <row r="1" spans="2:2" ht="236.25" customHeight="1" thickTop="1" thickBot="1" x14ac:dyDescent="0.3">
      <c r="B1" s="302" t="s">
        <v>585</v>
      </c>
    </row>
    <row r="2" spans="2:2" ht="62.25" customHeight="1" thickTop="1" thickBot="1" x14ac:dyDescent="0.3">
      <c r="B2" s="303" t="s">
        <v>586</v>
      </c>
    </row>
    <row r="3" spans="2:2" ht="60.75" customHeight="1" thickTop="1" thickBot="1" x14ac:dyDescent="0.3">
      <c r="B3" s="304" t="s">
        <v>104</v>
      </c>
    </row>
    <row r="4" spans="2:2" ht="15.75" thickTop="1" x14ac:dyDescent="0.25"/>
  </sheetData>
  <pageMargins left="1" right="1" top="1" bottom="1" header="0.5" footer="0.5"/>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
  <sheetViews>
    <sheetView showGridLines="0" workbookViewId="0"/>
  </sheetViews>
  <sheetFormatPr defaultRowHeight="15" x14ac:dyDescent="0.25"/>
  <cols>
    <col min="1" max="1" width="32.140625" customWidth="1"/>
    <col min="2" max="2" width="32.42578125" customWidth="1"/>
    <col min="3" max="3" width="32.5703125" customWidth="1"/>
    <col min="4" max="4" width="32.140625" customWidth="1"/>
    <col min="5" max="21" width="9.140625" style="313"/>
    <col min="22" max="29" width="9.140625" style="314"/>
  </cols>
  <sheetData>
    <row r="1" spans="1:21" x14ac:dyDescent="0.25">
      <c r="A1" s="5" t="s">
        <v>587</v>
      </c>
    </row>
    <row r="2" spans="1:21" ht="249.75" customHeight="1" x14ac:dyDescent="0.25"/>
    <row r="3" spans="1:21" ht="250.5" customHeight="1" x14ac:dyDescent="0.25"/>
    <row r="4" spans="1:21" ht="25.5" customHeight="1" x14ac:dyDescent="0.25">
      <c r="E4" s="339"/>
      <c r="F4" s="340" t="s">
        <v>4</v>
      </c>
      <c r="G4" s="340"/>
      <c r="H4" s="340" t="s">
        <v>5</v>
      </c>
      <c r="I4" s="340"/>
      <c r="J4" s="340" t="s">
        <v>6</v>
      </c>
      <c r="K4" s="340"/>
      <c r="L4" s="340" t="s">
        <v>7</v>
      </c>
      <c r="M4" s="340"/>
      <c r="N4" s="340" t="s">
        <v>8</v>
      </c>
      <c r="O4" s="340"/>
      <c r="P4" s="340" t="s">
        <v>9</v>
      </c>
      <c r="Q4" s="340"/>
      <c r="R4" s="340" t="s">
        <v>10</v>
      </c>
      <c r="S4" s="340"/>
      <c r="T4" s="340" t="s">
        <v>11</v>
      </c>
      <c r="U4" s="340"/>
    </row>
    <row r="5" spans="1:21" ht="15" customHeight="1" x14ac:dyDescent="0.25">
      <c r="E5" s="339"/>
      <c r="F5" s="315" t="s">
        <v>402</v>
      </c>
      <c r="G5" s="315" t="s">
        <v>403</v>
      </c>
      <c r="H5" s="315" t="s">
        <v>402</v>
      </c>
      <c r="I5" s="315" t="s">
        <v>403</v>
      </c>
      <c r="J5" s="315" t="s">
        <v>402</v>
      </c>
      <c r="K5" s="315" t="s">
        <v>403</v>
      </c>
      <c r="L5" s="315" t="s">
        <v>402</v>
      </c>
      <c r="M5" s="315" t="s">
        <v>403</v>
      </c>
      <c r="N5" s="315" t="s">
        <v>402</v>
      </c>
      <c r="O5" s="315" t="s">
        <v>403</v>
      </c>
      <c r="P5" s="315" t="s">
        <v>402</v>
      </c>
      <c r="Q5" s="315" t="s">
        <v>403</v>
      </c>
      <c r="R5" s="315" t="s">
        <v>402</v>
      </c>
      <c r="S5" s="315" t="s">
        <v>403</v>
      </c>
      <c r="T5" s="315" t="s">
        <v>402</v>
      </c>
      <c r="U5" s="315" t="s">
        <v>403</v>
      </c>
    </row>
    <row r="6" spans="1:21" x14ac:dyDescent="0.25">
      <c r="E6" s="316" t="s">
        <v>77</v>
      </c>
      <c r="F6" s="317">
        <v>-14</v>
      </c>
      <c r="G6" s="317">
        <v>11</v>
      </c>
      <c r="H6" s="317">
        <v>-28</v>
      </c>
      <c r="I6" s="317">
        <v>20</v>
      </c>
      <c r="J6" s="317">
        <v>-23</v>
      </c>
      <c r="K6" s="317">
        <v>26</v>
      </c>
      <c r="L6" s="317">
        <v>-1</v>
      </c>
      <c r="M6" s="317">
        <v>3</v>
      </c>
      <c r="N6" s="317">
        <v>-1</v>
      </c>
      <c r="O6" s="317">
        <v>2</v>
      </c>
      <c r="P6" s="317">
        <v>-10</v>
      </c>
      <c r="Q6" s="317">
        <v>7</v>
      </c>
      <c r="R6" s="317">
        <v>-18</v>
      </c>
      <c r="S6" s="317">
        <v>28</v>
      </c>
      <c r="T6" s="317">
        <v>-12</v>
      </c>
      <c r="U6" s="317">
        <v>9</v>
      </c>
    </row>
    <row r="7" spans="1:21" x14ac:dyDescent="0.25">
      <c r="E7" s="318" t="s">
        <v>94</v>
      </c>
      <c r="F7" s="317">
        <v>-16</v>
      </c>
      <c r="G7" s="317">
        <v>12</v>
      </c>
      <c r="H7" s="317">
        <v>-28</v>
      </c>
      <c r="I7" s="317">
        <v>21</v>
      </c>
      <c r="J7" s="317">
        <v>-24</v>
      </c>
      <c r="K7" s="317">
        <v>15</v>
      </c>
      <c r="L7" s="317">
        <v>-3</v>
      </c>
      <c r="M7" s="317">
        <v>2</v>
      </c>
      <c r="N7" s="317">
        <v>-4</v>
      </c>
      <c r="O7" s="317">
        <v>5</v>
      </c>
      <c r="P7" s="317">
        <v>-9</v>
      </c>
      <c r="Q7" s="317">
        <v>7</v>
      </c>
      <c r="R7" s="317">
        <v>-24</v>
      </c>
      <c r="S7" s="317">
        <v>20</v>
      </c>
      <c r="T7" s="317">
        <v>-8</v>
      </c>
      <c r="U7" s="317">
        <v>11</v>
      </c>
    </row>
    <row r="8" spans="1:21" x14ac:dyDescent="0.25">
      <c r="E8" s="316" t="s">
        <v>95</v>
      </c>
      <c r="F8" s="317">
        <v>-20</v>
      </c>
      <c r="G8" s="317">
        <v>10</v>
      </c>
      <c r="H8" s="317">
        <v>-18</v>
      </c>
      <c r="I8" s="317">
        <v>26</v>
      </c>
      <c r="J8" s="317">
        <v>-16</v>
      </c>
      <c r="K8" s="317">
        <v>18</v>
      </c>
      <c r="L8" s="317">
        <v>-4</v>
      </c>
      <c r="M8" s="317">
        <v>0</v>
      </c>
      <c r="N8" s="317">
        <v>-5</v>
      </c>
      <c r="O8" s="317">
        <v>5</v>
      </c>
      <c r="P8" s="317">
        <v>-4</v>
      </c>
      <c r="Q8" s="317">
        <v>5</v>
      </c>
      <c r="R8" s="317">
        <v>-21</v>
      </c>
      <c r="S8" s="317">
        <v>21</v>
      </c>
      <c r="T8" s="317">
        <v>-10</v>
      </c>
      <c r="U8" s="317">
        <v>8</v>
      </c>
    </row>
    <row r="9" spans="1:21" x14ac:dyDescent="0.25">
      <c r="E9" s="316" t="s">
        <v>78</v>
      </c>
      <c r="F9" s="317">
        <v>-16</v>
      </c>
      <c r="G9" s="317">
        <v>23</v>
      </c>
      <c r="H9" s="317">
        <v>-33</v>
      </c>
      <c r="I9" s="317">
        <v>35</v>
      </c>
      <c r="J9" s="317">
        <v>-25</v>
      </c>
      <c r="K9" s="317">
        <v>14</v>
      </c>
      <c r="L9" s="317">
        <v>-1</v>
      </c>
      <c r="M9" s="317">
        <v>0</v>
      </c>
      <c r="N9" s="317">
        <v>-5</v>
      </c>
      <c r="O9" s="317">
        <v>5</v>
      </c>
      <c r="P9" s="317">
        <v>-11</v>
      </c>
      <c r="Q9" s="317">
        <v>7</v>
      </c>
      <c r="R9" s="317">
        <v>-22</v>
      </c>
      <c r="S9" s="317">
        <v>20</v>
      </c>
      <c r="T9" s="317">
        <v>-10</v>
      </c>
      <c r="U9" s="317">
        <v>9</v>
      </c>
    </row>
    <row r="10" spans="1:21" x14ac:dyDescent="0.25">
      <c r="E10" s="316" t="s">
        <v>79</v>
      </c>
      <c r="F10" s="317">
        <v>-14</v>
      </c>
      <c r="G10" s="317">
        <v>14</v>
      </c>
      <c r="H10" s="317">
        <v>-34</v>
      </c>
      <c r="I10" s="317">
        <v>26</v>
      </c>
      <c r="J10" s="317">
        <v>-18</v>
      </c>
      <c r="K10" s="317">
        <v>10</v>
      </c>
      <c r="L10" s="317">
        <v>-7</v>
      </c>
      <c r="M10" s="317">
        <v>2</v>
      </c>
      <c r="N10" s="317">
        <v>-4</v>
      </c>
      <c r="O10" s="317">
        <v>0</v>
      </c>
      <c r="P10" s="317">
        <v>-13</v>
      </c>
      <c r="Q10" s="317">
        <v>2</v>
      </c>
      <c r="R10" s="317">
        <v>-25</v>
      </c>
      <c r="S10" s="317">
        <v>20</v>
      </c>
      <c r="T10" s="317">
        <v>-7</v>
      </c>
      <c r="U10" s="317">
        <v>7</v>
      </c>
    </row>
    <row r="11" spans="1:21" x14ac:dyDescent="0.25">
      <c r="E11" s="316" t="s">
        <v>80</v>
      </c>
      <c r="F11" s="317">
        <v>-20</v>
      </c>
      <c r="G11" s="317">
        <v>18</v>
      </c>
      <c r="H11" s="317">
        <v>-31</v>
      </c>
      <c r="I11" s="317">
        <v>21</v>
      </c>
      <c r="J11" s="317">
        <v>-21</v>
      </c>
      <c r="K11" s="317">
        <v>23</v>
      </c>
      <c r="L11" s="317">
        <v>-4</v>
      </c>
      <c r="M11" s="317">
        <v>3</v>
      </c>
      <c r="N11" s="317">
        <v>-2</v>
      </c>
      <c r="O11" s="317">
        <v>6</v>
      </c>
      <c r="P11" s="317">
        <v>-13</v>
      </c>
      <c r="Q11" s="317">
        <v>7</v>
      </c>
      <c r="R11" s="317">
        <v>-33</v>
      </c>
      <c r="S11" s="317">
        <v>21</v>
      </c>
      <c r="T11" s="317">
        <v>-4</v>
      </c>
      <c r="U11" s="317">
        <v>8</v>
      </c>
    </row>
    <row r="12" spans="1:21" x14ac:dyDescent="0.25">
      <c r="E12" s="316" t="s">
        <v>81</v>
      </c>
      <c r="F12" s="317">
        <v>-22</v>
      </c>
      <c r="G12" s="317">
        <v>25</v>
      </c>
      <c r="H12" s="317">
        <v>-26</v>
      </c>
      <c r="I12" s="317">
        <v>35</v>
      </c>
      <c r="J12" s="317">
        <v>-28</v>
      </c>
      <c r="K12" s="317">
        <v>31</v>
      </c>
      <c r="L12" s="317">
        <v>-4</v>
      </c>
      <c r="M12" s="317">
        <v>6</v>
      </c>
      <c r="N12" s="317">
        <v>-2</v>
      </c>
      <c r="O12" s="317">
        <v>7</v>
      </c>
      <c r="P12" s="317">
        <v>-7</v>
      </c>
      <c r="Q12" s="317">
        <v>15</v>
      </c>
      <c r="R12" s="317">
        <v>-38</v>
      </c>
      <c r="S12" s="317">
        <v>15</v>
      </c>
      <c r="T12" s="317">
        <v>-14</v>
      </c>
      <c r="U12" s="317">
        <v>13</v>
      </c>
    </row>
    <row r="13" spans="1:21" x14ac:dyDescent="0.25">
      <c r="E13" s="316" t="s">
        <v>82</v>
      </c>
      <c r="F13" s="317">
        <v>-16</v>
      </c>
      <c r="G13" s="317">
        <v>17</v>
      </c>
      <c r="H13" s="317">
        <v>-25</v>
      </c>
      <c r="I13" s="317">
        <v>30</v>
      </c>
      <c r="J13" s="317">
        <v>-23</v>
      </c>
      <c r="K13" s="317">
        <v>23</v>
      </c>
      <c r="L13" s="317">
        <v>-2</v>
      </c>
      <c r="M13" s="317">
        <v>3</v>
      </c>
      <c r="N13" s="317">
        <v>-5</v>
      </c>
      <c r="O13" s="317">
        <v>3</v>
      </c>
      <c r="P13" s="317">
        <v>-10</v>
      </c>
      <c r="Q13" s="317">
        <v>11</v>
      </c>
      <c r="R13" s="317">
        <v>-35</v>
      </c>
      <c r="S13" s="317">
        <v>22</v>
      </c>
      <c r="T13" s="317">
        <v>-14</v>
      </c>
      <c r="U13" s="317">
        <v>10</v>
      </c>
    </row>
    <row r="14" spans="1:21" x14ac:dyDescent="0.25">
      <c r="E14" s="316" t="s">
        <v>83</v>
      </c>
      <c r="F14" s="317">
        <v>-25</v>
      </c>
      <c r="G14" s="317">
        <v>17</v>
      </c>
      <c r="H14" s="317">
        <v>-38</v>
      </c>
      <c r="I14" s="317">
        <v>35</v>
      </c>
      <c r="J14" s="317">
        <v>-31</v>
      </c>
      <c r="K14" s="317">
        <v>29</v>
      </c>
      <c r="L14" s="317">
        <v>-4</v>
      </c>
      <c r="M14" s="317">
        <v>4</v>
      </c>
      <c r="N14" s="317">
        <v>-4</v>
      </c>
      <c r="O14" s="317">
        <v>5</v>
      </c>
      <c r="P14" s="317">
        <v>-19</v>
      </c>
      <c r="Q14" s="317">
        <v>12</v>
      </c>
      <c r="R14" s="317">
        <v>-46</v>
      </c>
      <c r="S14" s="317">
        <v>28</v>
      </c>
      <c r="T14" s="317">
        <v>-17</v>
      </c>
      <c r="U14" s="317">
        <v>20</v>
      </c>
    </row>
    <row r="15" spans="1:21" x14ac:dyDescent="0.25">
      <c r="E15" s="316" t="s">
        <v>84</v>
      </c>
      <c r="F15" s="317">
        <v>-12</v>
      </c>
      <c r="G15" s="317">
        <v>18</v>
      </c>
      <c r="H15" s="317">
        <v>-55</v>
      </c>
      <c r="I15" s="317">
        <v>42</v>
      </c>
      <c r="J15" s="317">
        <v>-44</v>
      </c>
      <c r="K15" s="317">
        <v>38</v>
      </c>
      <c r="L15" s="317">
        <v>-8</v>
      </c>
      <c r="M15" s="317">
        <v>6</v>
      </c>
      <c r="N15" s="317">
        <v>-10</v>
      </c>
      <c r="O15" s="317">
        <v>11</v>
      </c>
      <c r="P15" s="317">
        <v>-20</v>
      </c>
      <c r="Q15" s="317">
        <v>9</v>
      </c>
      <c r="R15" s="317">
        <v>-57</v>
      </c>
      <c r="S15" s="317">
        <v>36</v>
      </c>
      <c r="T15" s="317">
        <v>-16</v>
      </c>
      <c r="U15" s="317">
        <v>21</v>
      </c>
    </row>
    <row r="16" spans="1:21" x14ac:dyDescent="0.25">
      <c r="E16" s="316" t="s">
        <v>85</v>
      </c>
      <c r="F16" s="317">
        <v>-30</v>
      </c>
      <c r="G16" s="317">
        <v>25</v>
      </c>
      <c r="H16" s="317">
        <v>-35</v>
      </c>
      <c r="I16" s="317">
        <v>36</v>
      </c>
      <c r="J16" s="317">
        <v>-37</v>
      </c>
      <c r="K16" s="317">
        <v>28</v>
      </c>
      <c r="L16" s="317">
        <v>-12</v>
      </c>
      <c r="M16" s="317">
        <v>10</v>
      </c>
      <c r="N16" s="317">
        <v>-5</v>
      </c>
      <c r="O16" s="317">
        <v>9</v>
      </c>
      <c r="P16" s="317">
        <v>-9</v>
      </c>
      <c r="Q16" s="317">
        <v>23</v>
      </c>
      <c r="R16" s="317">
        <v>-39</v>
      </c>
      <c r="S16" s="317">
        <v>29</v>
      </c>
      <c r="T16" s="317">
        <v>-15</v>
      </c>
      <c r="U16" s="317">
        <v>15</v>
      </c>
    </row>
    <row r="17" spans="5:21" x14ac:dyDescent="0.25">
      <c r="E17" s="316" t="s">
        <v>86</v>
      </c>
      <c r="F17" s="317">
        <v>-29</v>
      </c>
      <c r="G17" s="317">
        <v>22</v>
      </c>
      <c r="H17" s="317">
        <v>-38</v>
      </c>
      <c r="I17" s="317">
        <v>40</v>
      </c>
      <c r="J17" s="317">
        <v>-29</v>
      </c>
      <c r="K17" s="317">
        <v>43</v>
      </c>
      <c r="L17" s="317">
        <v>-8</v>
      </c>
      <c r="M17" s="317">
        <v>11</v>
      </c>
      <c r="N17" s="317">
        <v>-14</v>
      </c>
      <c r="O17" s="317">
        <v>9</v>
      </c>
      <c r="P17" s="317">
        <v>-10</v>
      </c>
      <c r="Q17" s="317">
        <v>15</v>
      </c>
      <c r="R17" s="317">
        <v>-44</v>
      </c>
      <c r="S17" s="317">
        <v>23</v>
      </c>
      <c r="T17" s="317">
        <v>-16</v>
      </c>
      <c r="U17" s="317">
        <v>14</v>
      </c>
    </row>
    <row r="18" spans="5:21" x14ac:dyDescent="0.25">
      <c r="E18" s="316" t="s">
        <v>87</v>
      </c>
      <c r="F18" s="317">
        <v>-29</v>
      </c>
      <c r="G18" s="317">
        <v>17</v>
      </c>
      <c r="H18" s="317">
        <v>-38</v>
      </c>
      <c r="I18" s="317">
        <v>44</v>
      </c>
      <c r="J18" s="317">
        <v>-21</v>
      </c>
      <c r="K18" s="317">
        <v>25</v>
      </c>
      <c r="L18" s="317">
        <v>-9</v>
      </c>
      <c r="M18" s="317">
        <v>6</v>
      </c>
      <c r="N18" s="317">
        <v>-14</v>
      </c>
      <c r="O18" s="317">
        <v>7</v>
      </c>
      <c r="P18" s="317">
        <v>-18</v>
      </c>
      <c r="Q18" s="317">
        <v>12</v>
      </c>
      <c r="R18" s="317">
        <v>-30</v>
      </c>
      <c r="S18" s="317">
        <v>21</v>
      </c>
      <c r="T18" s="317">
        <v>-17</v>
      </c>
      <c r="U18" s="317">
        <v>6</v>
      </c>
    </row>
    <row r="19" spans="5:21" x14ac:dyDescent="0.25">
      <c r="E19" s="316" t="s">
        <v>88</v>
      </c>
      <c r="F19" s="317">
        <v>-27</v>
      </c>
      <c r="G19" s="317">
        <v>34</v>
      </c>
      <c r="H19" s="317">
        <v>-34</v>
      </c>
      <c r="I19" s="317">
        <v>38</v>
      </c>
      <c r="J19" s="317">
        <v>-34</v>
      </c>
      <c r="K19" s="317">
        <v>35</v>
      </c>
      <c r="L19" s="317">
        <v>-11</v>
      </c>
      <c r="M19" s="317">
        <v>4</v>
      </c>
      <c r="N19" s="317">
        <v>-4</v>
      </c>
      <c r="O19" s="317">
        <v>4</v>
      </c>
      <c r="P19" s="317">
        <v>-16</v>
      </c>
      <c r="Q19" s="317">
        <v>11</v>
      </c>
      <c r="R19" s="317">
        <v>-30</v>
      </c>
      <c r="S19" s="317">
        <v>30</v>
      </c>
      <c r="T19" s="317">
        <v>-22</v>
      </c>
      <c r="U19" s="317">
        <v>9</v>
      </c>
    </row>
    <row r="20" spans="5:21" x14ac:dyDescent="0.25">
      <c r="E20" s="316" t="s">
        <v>89</v>
      </c>
      <c r="F20" s="317">
        <v>-27</v>
      </c>
      <c r="G20" s="317">
        <v>21</v>
      </c>
      <c r="H20" s="317">
        <v>-29</v>
      </c>
      <c r="I20" s="317">
        <v>15</v>
      </c>
      <c r="J20" s="317">
        <v>-35</v>
      </c>
      <c r="K20" s="317">
        <v>27</v>
      </c>
      <c r="L20" s="317">
        <v>-8</v>
      </c>
      <c r="M20" s="317">
        <v>2</v>
      </c>
      <c r="N20" s="317">
        <v>-10</v>
      </c>
      <c r="O20" s="317">
        <v>7</v>
      </c>
      <c r="P20" s="317">
        <v>-9</v>
      </c>
      <c r="Q20" s="317">
        <v>10</v>
      </c>
      <c r="R20" s="317">
        <v>-32</v>
      </c>
      <c r="S20" s="317">
        <v>19</v>
      </c>
      <c r="T20" s="317">
        <v>-9</v>
      </c>
      <c r="U20" s="317">
        <v>9</v>
      </c>
    </row>
    <row r="21" spans="5:21" x14ac:dyDescent="0.25">
      <c r="E21" s="316" t="s">
        <v>90</v>
      </c>
      <c r="F21" s="317">
        <v>-14</v>
      </c>
      <c r="G21" s="317">
        <v>17</v>
      </c>
      <c r="H21" s="317">
        <v>-17</v>
      </c>
      <c r="I21" s="317">
        <v>12</v>
      </c>
      <c r="J21" s="317">
        <v>-13</v>
      </c>
      <c r="K21" s="317">
        <v>12</v>
      </c>
      <c r="L21" s="317">
        <v>-3</v>
      </c>
      <c r="M21" s="317">
        <v>2</v>
      </c>
      <c r="N21" s="317">
        <v>-3</v>
      </c>
      <c r="O21" s="317">
        <v>3</v>
      </c>
      <c r="P21" s="317">
        <v>-8</v>
      </c>
      <c r="Q21" s="317">
        <v>11</v>
      </c>
      <c r="R21" s="317">
        <v>-10</v>
      </c>
      <c r="S21" s="317">
        <v>14</v>
      </c>
      <c r="T21" s="317">
        <v>-6</v>
      </c>
      <c r="U21" s="317">
        <v>7</v>
      </c>
    </row>
    <row r="22" spans="5:21" x14ac:dyDescent="0.25">
      <c r="E22" s="316" t="s">
        <v>91</v>
      </c>
      <c r="F22" s="317">
        <v>-7</v>
      </c>
      <c r="G22" s="317">
        <v>7</v>
      </c>
      <c r="H22" s="317">
        <v>-7</v>
      </c>
      <c r="I22" s="317">
        <v>15</v>
      </c>
      <c r="J22" s="317">
        <v>-11</v>
      </c>
      <c r="K22" s="317">
        <v>9</v>
      </c>
      <c r="L22" s="317">
        <v>-1</v>
      </c>
      <c r="M22" s="317">
        <v>2</v>
      </c>
      <c r="N22" s="317">
        <v>-5</v>
      </c>
      <c r="O22" s="317">
        <v>3</v>
      </c>
      <c r="P22" s="317">
        <v>-8</v>
      </c>
      <c r="Q22" s="317">
        <v>4</v>
      </c>
      <c r="R22" s="317">
        <v>-9</v>
      </c>
      <c r="S22" s="317">
        <v>5</v>
      </c>
      <c r="T22" s="317">
        <v>-4</v>
      </c>
      <c r="U22" s="317">
        <v>5</v>
      </c>
    </row>
    <row r="23" spans="5:21" x14ac:dyDescent="0.25">
      <c r="E23" s="316" t="s">
        <v>92</v>
      </c>
      <c r="F23" s="317">
        <v>-1</v>
      </c>
      <c r="G23" s="317">
        <v>5</v>
      </c>
      <c r="H23" s="317">
        <v>-4</v>
      </c>
      <c r="I23" s="317">
        <v>11</v>
      </c>
      <c r="J23" s="317">
        <v>-2</v>
      </c>
      <c r="K23" s="317">
        <v>3</v>
      </c>
      <c r="L23" s="317">
        <v>0</v>
      </c>
      <c r="M23" s="317">
        <v>1</v>
      </c>
      <c r="N23" s="317">
        <v>-2</v>
      </c>
      <c r="O23" s="317">
        <v>3</v>
      </c>
      <c r="P23" s="317">
        <v>-2</v>
      </c>
      <c r="Q23" s="317">
        <v>4</v>
      </c>
      <c r="R23" s="317">
        <v>-1</v>
      </c>
      <c r="S23" s="317">
        <v>4</v>
      </c>
      <c r="T23" s="317">
        <v>0</v>
      </c>
      <c r="U23" s="317">
        <v>1</v>
      </c>
    </row>
    <row r="24" spans="5:21" x14ac:dyDescent="0.25">
      <c r="E24" s="316" t="s">
        <v>93</v>
      </c>
      <c r="F24" s="317">
        <v>-2</v>
      </c>
      <c r="G24" s="317">
        <v>2</v>
      </c>
      <c r="H24" s="317">
        <v>0</v>
      </c>
      <c r="I24" s="317">
        <v>12</v>
      </c>
      <c r="J24" s="317">
        <v>0</v>
      </c>
      <c r="K24" s="317">
        <v>2</v>
      </c>
      <c r="L24" s="317">
        <v>0</v>
      </c>
      <c r="M24" s="317">
        <v>1</v>
      </c>
      <c r="N24" s="317">
        <v>0</v>
      </c>
      <c r="O24" s="317">
        <v>0</v>
      </c>
      <c r="P24" s="317">
        <v>0</v>
      </c>
      <c r="Q24" s="317">
        <v>1</v>
      </c>
      <c r="R24" s="317">
        <v>-2</v>
      </c>
      <c r="S24" s="317">
        <v>1</v>
      </c>
      <c r="T24" s="317">
        <v>0</v>
      </c>
      <c r="U24" s="317">
        <v>0</v>
      </c>
    </row>
    <row r="25" spans="5:21" x14ac:dyDescent="0.25">
      <c r="E25" s="316" t="s">
        <v>401</v>
      </c>
      <c r="F25" s="317">
        <v>0</v>
      </c>
      <c r="G25" s="317">
        <v>1</v>
      </c>
      <c r="H25" s="317">
        <v>0</v>
      </c>
      <c r="I25" s="317">
        <v>3</v>
      </c>
      <c r="J25" s="317">
        <v>0</v>
      </c>
      <c r="K25" s="317">
        <v>0</v>
      </c>
      <c r="L25" s="317">
        <v>0</v>
      </c>
      <c r="M25" s="317">
        <v>0</v>
      </c>
      <c r="N25" s="317">
        <v>0</v>
      </c>
      <c r="O25" s="317">
        <v>0</v>
      </c>
      <c r="P25" s="317">
        <v>0</v>
      </c>
      <c r="Q25" s="317">
        <v>0</v>
      </c>
      <c r="R25" s="317">
        <v>0</v>
      </c>
      <c r="S25" s="317">
        <v>0</v>
      </c>
      <c r="T25" s="317">
        <v>0</v>
      </c>
      <c r="U25" s="317">
        <v>0</v>
      </c>
    </row>
  </sheetData>
  <mergeCells count="9">
    <mergeCell ref="E4:E5"/>
    <mergeCell ref="F4:G4"/>
    <mergeCell ref="P4:Q4"/>
    <mergeCell ref="R4:S4"/>
    <mergeCell ref="T4:U4"/>
    <mergeCell ref="H4:I4"/>
    <mergeCell ref="J4:K4"/>
    <mergeCell ref="L4:M4"/>
    <mergeCell ref="N4:O4"/>
  </mergeCells>
  <pageMargins left="0.70866141732283472" right="0.70866141732283472" top="0.74803149606299213" bottom="0.55118110236220474"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21"/>
  <sheetViews>
    <sheetView workbookViewId="0">
      <selection activeCell="G16" sqref="G16"/>
    </sheetView>
  </sheetViews>
  <sheetFormatPr defaultColWidth="9.140625" defaultRowHeight="12.75" x14ac:dyDescent="0.2"/>
  <cols>
    <col min="1" max="1" width="28.140625" style="15" customWidth="1"/>
    <col min="2" max="2" width="19.42578125" style="15" customWidth="1"/>
    <col min="3" max="4" width="17" style="15" customWidth="1"/>
    <col min="5" max="16384" width="9.140625" style="15"/>
  </cols>
  <sheetData>
    <row r="1" spans="1:4" x14ac:dyDescent="0.2">
      <c r="A1" s="52" t="s">
        <v>427</v>
      </c>
    </row>
    <row r="2" spans="1:4" x14ac:dyDescent="0.2">
      <c r="A2" s="43"/>
    </row>
    <row r="3" spans="1:4" ht="28.5" customHeight="1" x14ac:dyDescent="0.2">
      <c r="A3" s="189" t="s">
        <v>15</v>
      </c>
      <c r="B3" s="10" t="s">
        <v>16</v>
      </c>
      <c r="C3" s="10" t="s">
        <v>17</v>
      </c>
      <c r="D3" s="10" t="s">
        <v>18</v>
      </c>
    </row>
    <row r="4" spans="1:4" ht="17.25" customHeight="1" x14ac:dyDescent="0.2">
      <c r="A4" s="61">
        <v>1987</v>
      </c>
      <c r="B4" s="44">
        <v>57</v>
      </c>
      <c r="C4" s="44">
        <v>44</v>
      </c>
      <c r="D4" s="44">
        <v>14</v>
      </c>
    </row>
    <row r="5" spans="1:4" ht="17.25" customHeight="1" x14ac:dyDescent="0.2">
      <c r="A5" s="61">
        <v>1998</v>
      </c>
      <c r="B5" s="45">
        <v>49</v>
      </c>
      <c r="C5" s="45">
        <v>32</v>
      </c>
      <c r="D5" s="45">
        <v>17</v>
      </c>
    </row>
    <row r="6" spans="1:4" ht="17.25" customHeight="1" x14ac:dyDescent="0.2">
      <c r="A6" s="61">
        <v>2008</v>
      </c>
      <c r="B6" s="45">
        <v>48</v>
      </c>
      <c r="C6" s="45">
        <v>22</v>
      </c>
      <c r="D6" s="45">
        <v>26</v>
      </c>
    </row>
    <row r="7" spans="1:4" ht="17.25" customHeight="1" x14ac:dyDescent="0.2">
      <c r="A7" s="185">
        <v>2016</v>
      </c>
      <c r="B7" s="46">
        <v>56</v>
      </c>
      <c r="C7" s="46">
        <v>21</v>
      </c>
      <c r="D7" s="46">
        <v>35</v>
      </c>
    </row>
    <row r="8" spans="1:4" x14ac:dyDescent="0.2">
      <c r="A8" s="7"/>
      <c r="B8" s="7"/>
      <c r="C8" s="7"/>
      <c r="D8" s="7"/>
    </row>
    <row r="9" spans="1:4" x14ac:dyDescent="0.2">
      <c r="A9" s="7"/>
      <c r="B9" s="7"/>
      <c r="C9" s="7"/>
      <c r="D9" s="7"/>
    </row>
    <row r="10" spans="1:4" x14ac:dyDescent="0.2">
      <c r="A10" s="54" t="s">
        <v>428</v>
      </c>
      <c r="B10" s="7"/>
      <c r="C10" s="7"/>
      <c r="D10" s="7"/>
    </row>
    <row r="11" spans="1:4" x14ac:dyDescent="0.2">
      <c r="A11" s="6"/>
      <c r="B11" s="7"/>
      <c r="C11" s="7"/>
      <c r="D11" s="7"/>
    </row>
    <row r="12" spans="1:4" ht="28.5" customHeight="1" x14ac:dyDescent="0.2">
      <c r="A12" s="190" t="s">
        <v>3</v>
      </c>
      <c r="B12" s="47" t="s">
        <v>19</v>
      </c>
      <c r="C12" s="47" t="s">
        <v>16</v>
      </c>
      <c r="D12" s="47" t="s">
        <v>20</v>
      </c>
    </row>
    <row r="13" spans="1:4" ht="17.25" customHeight="1" x14ac:dyDescent="0.2">
      <c r="A13" s="186" t="s">
        <v>4</v>
      </c>
      <c r="B13" s="48">
        <v>48.6</v>
      </c>
      <c r="C13" s="49">
        <v>68</v>
      </c>
      <c r="D13" s="49">
        <v>45</v>
      </c>
    </row>
    <row r="14" spans="1:4" ht="17.25" customHeight="1" x14ac:dyDescent="0.2">
      <c r="A14" s="187" t="s">
        <v>5</v>
      </c>
      <c r="B14" s="48">
        <v>44.7</v>
      </c>
      <c r="C14" s="49">
        <v>46</v>
      </c>
      <c r="D14" s="49">
        <v>25</v>
      </c>
    </row>
    <row r="15" spans="1:4" ht="17.25" customHeight="1" x14ac:dyDescent="0.2">
      <c r="A15" s="187" t="s">
        <v>6</v>
      </c>
      <c r="B15" s="48">
        <v>47.4</v>
      </c>
      <c r="C15" s="49">
        <v>59</v>
      </c>
      <c r="D15" s="49">
        <v>37</v>
      </c>
    </row>
    <row r="16" spans="1:4" ht="17.25" customHeight="1" x14ac:dyDescent="0.2">
      <c r="A16" s="187" t="s">
        <v>7</v>
      </c>
      <c r="B16" s="48">
        <v>51.8</v>
      </c>
      <c r="C16" s="49">
        <v>43</v>
      </c>
      <c r="D16" s="49">
        <v>31</v>
      </c>
    </row>
    <row r="17" spans="1:4" ht="17.25" customHeight="1" x14ac:dyDescent="0.2">
      <c r="A17" s="187" t="s">
        <v>8</v>
      </c>
      <c r="B17" s="48">
        <v>51.8</v>
      </c>
      <c r="C17" s="49">
        <v>52</v>
      </c>
      <c r="D17" s="49">
        <v>35</v>
      </c>
    </row>
    <row r="18" spans="1:4" ht="17.25" customHeight="1" x14ac:dyDescent="0.2">
      <c r="A18" s="151" t="s">
        <v>9</v>
      </c>
      <c r="B18" s="48">
        <v>48.8</v>
      </c>
      <c r="C18" s="49">
        <v>53</v>
      </c>
      <c r="D18" s="49">
        <v>36</v>
      </c>
    </row>
    <row r="19" spans="1:4" ht="17.25" customHeight="1" x14ac:dyDescent="0.2">
      <c r="A19" s="151" t="s">
        <v>10</v>
      </c>
      <c r="B19" s="48">
        <v>46.3</v>
      </c>
      <c r="C19" s="49">
        <v>57</v>
      </c>
      <c r="D19" s="49">
        <v>33</v>
      </c>
    </row>
    <row r="20" spans="1:4" ht="17.25" customHeight="1" x14ac:dyDescent="0.2">
      <c r="A20" s="187" t="s">
        <v>11</v>
      </c>
      <c r="B20" s="48">
        <v>45.6</v>
      </c>
      <c r="C20" s="49">
        <v>56</v>
      </c>
      <c r="D20" s="49">
        <v>33</v>
      </c>
    </row>
    <row r="21" spans="1:4" ht="17.25" customHeight="1" x14ac:dyDescent="0.2">
      <c r="A21" s="188" t="s">
        <v>0</v>
      </c>
      <c r="B21" s="50">
        <v>47.1</v>
      </c>
      <c r="C21" s="51">
        <v>56</v>
      </c>
      <c r="D21" s="51">
        <v>35</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2.75" x14ac:dyDescent="0.2"/>
  <cols>
    <col min="1" max="1" width="24.85546875" style="9" customWidth="1"/>
    <col min="2" max="9" width="13" style="9" customWidth="1"/>
    <col min="10" max="16384" width="9.140625" style="9"/>
  </cols>
  <sheetData>
    <row r="1" spans="1:9" x14ac:dyDescent="0.2">
      <c r="A1" s="56" t="s">
        <v>422</v>
      </c>
    </row>
    <row r="2" spans="1:9" x14ac:dyDescent="0.2">
      <c r="A2" s="68"/>
    </row>
    <row r="3" spans="1:9" ht="17.25" customHeight="1" x14ac:dyDescent="0.2">
      <c r="A3" s="343" t="s">
        <v>421</v>
      </c>
      <c r="B3" s="331" t="s">
        <v>1</v>
      </c>
      <c r="C3" s="331"/>
      <c r="D3" s="331"/>
      <c r="E3" s="331"/>
      <c r="F3" s="331"/>
      <c r="G3" s="331"/>
      <c r="H3" s="341" t="s">
        <v>231</v>
      </c>
      <c r="I3" s="341" t="s">
        <v>0</v>
      </c>
    </row>
    <row r="4" spans="1:9" ht="17.25" customHeight="1" x14ac:dyDescent="0.2">
      <c r="A4" s="344"/>
      <c r="B4" s="42" t="s">
        <v>220</v>
      </c>
      <c r="C4" s="42" t="s">
        <v>221</v>
      </c>
      <c r="D4" s="42" t="s">
        <v>222</v>
      </c>
      <c r="E4" s="42" t="s">
        <v>223</v>
      </c>
      <c r="F4" s="42" t="s">
        <v>224</v>
      </c>
      <c r="G4" s="42" t="s">
        <v>0</v>
      </c>
      <c r="H4" s="342"/>
      <c r="I4" s="342"/>
    </row>
    <row r="5" spans="1:9" ht="17.25" customHeight="1" x14ac:dyDescent="0.2">
      <c r="A5" s="74" t="s">
        <v>13</v>
      </c>
      <c r="B5" s="129">
        <v>319</v>
      </c>
      <c r="C5" s="129">
        <v>302</v>
      </c>
      <c r="D5" s="129">
        <v>519</v>
      </c>
      <c r="E5" s="129">
        <v>482</v>
      </c>
      <c r="F5" s="129">
        <v>459</v>
      </c>
      <c r="G5" s="129">
        <v>2081</v>
      </c>
      <c r="H5" s="129">
        <v>183</v>
      </c>
      <c r="I5" s="129">
        <v>2264</v>
      </c>
    </row>
    <row r="6" spans="1:9" ht="17.25" customHeight="1" x14ac:dyDescent="0.2">
      <c r="A6" s="63" t="s">
        <v>228</v>
      </c>
      <c r="B6" s="128">
        <v>319</v>
      </c>
      <c r="C6" s="128">
        <v>250</v>
      </c>
      <c r="D6" s="128">
        <v>202</v>
      </c>
      <c r="E6" s="128">
        <v>127</v>
      </c>
      <c r="F6" s="128">
        <v>55</v>
      </c>
      <c r="G6" s="128">
        <v>953</v>
      </c>
      <c r="H6" s="128">
        <v>72</v>
      </c>
      <c r="I6" s="128">
        <v>1025</v>
      </c>
    </row>
    <row r="7" spans="1:9" ht="17.25" customHeight="1" x14ac:dyDescent="0.2">
      <c r="A7" s="63" t="s">
        <v>230</v>
      </c>
      <c r="B7" s="128">
        <v>0</v>
      </c>
      <c r="C7" s="128">
        <v>5</v>
      </c>
      <c r="D7" s="128">
        <v>161</v>
      </c>
      <c r="E7" s="128">
        <v>241</v>
      </c>
      <c r="F7" s="128">
        <v>302</v>
      </c>
      <c r="G7" s="128">
        <v>709</v>
      </c>
      <c r="H7" s="128">
        <v>74</v>
      </c>
      <c r="I7" s="128">
        <v>783</v>
      </c>
    </row>
    <row r="8" spans="1:9" ht="17.25" customHeight="1" x14ac:dyDescent="0.2">
      <c r="A8" s="63" t="s">
        <v>225</v>
      </c>
      <c r="B8" s="128">
        <v>0</v>
      </c>
      <c r="C8" s="128">
        <v>46</v>
      </c>
      <c r="D8" s="128">
        <v>134</v>
      </c>
      <c r="E8" s="128">
        <v>67</v>
      </c>
      <c r="F8" s="128">
        <v>19</v>
      </c>
      <c r="G8" s="128">
        <v>266</v>
      </c>
      <c r="H8" s="128">
        <v>24</v>
      </c>
      <c r="I8" s="128">
        <v>290</v>
      </c>
    </row>
    <row r="9" spans="1:9" ht="17.25" customHeight="1" x14ac:dyDescent="0.2">
      <c r="A9" s="63" t="s">
        <v>227</v>
      </c>
      <c r="B9" s="128">
        <v>0</v>
      </c>
      <c r="C9" s="128">
        <v>1</v>
      </c>
      <c r="D9" s="128">
        <v>5</v>
      </c>
      <c r="E9" s="128">
        <v>8</v>
      </c>
      <c r="F9" s="128">
        <v>3</v>
      </c>
      <c r="G9" s="128">
        <v>17</v>
      </c>
      <c r="H9" s="128">
        <v>2</v>
      </c>
      <c r="I9" s="128">
        <v>19</v>
      </c>
    </row>
    <row r="10" spans="1:9" ht="17.25" customHeight="1" x14ac:dyDescent="0.2">
      <c r="A10" s="63" t="s">
        <v>226</v>
      </c>
      <c r="B10" s="128">
        <v>0</v>
      </c>
      <c r="C10" s="128">
        <v>0</v>
      </c>
      <c r="D10" s="128">
        <v>15</v>
      </c>
      <c r="E10" s="128">
        <v>26</v>
      </c>
      <c r="F10" s="128">
        <v>23</v>
      </c>
      <c r="G10" s="128">
        <v>64</v>
      </c>
      <c r="H10" s="128">
        <v>10</v>
      </c>
      <c r="I10" s="128">
        <v>74</v>
      </c>
    </row>
    <row r="11" spans="1:9" ht="17.25" customHeight="1" x14ac:dyDescent="0.2">
      <c r="A11" s="63" t="s">
        <v>229</v>
      </c>
      <c r="B11" s="128">
        <v>0</v>
      </c>
      <c r="C11" s="128">
        <v>0</v>
      </c>
      <c r="D11" s="128">
        <v>2</v>
      </c>
      <c r="E11" s="128">
        <v>13</v>
      </c>
      <c r="F11" s="128">
        <v>57</v>
      </c>
      <c r="G11" s="128">
        <v>72</v>
      </c>
      <c r="H11" s="128">
        <v>1</v>
      </c>
      <c r="I11" s="128">
        <v>73</v>
      </c>
    </row>
    <row r="12" spans="1:9" ht="17.25" customHeight="1" x14ac:dyDescent="0.2">
      <c r="A12" s="62" t="s">
        <v>14</v>
      </c>
      <c r="B12" s="127">
        <v>287</v>
      </c>
      <c r="C12" s="127">
        <v>256</v>
      </c>
      <c r="D12" s="127">
        <v>537</v>
      </c>
      <c r="E12" s="127">
        <v>459</v>
      </c>
      <c r="F12" s="127">
        <v>417</v>
      </c>
      <c r="G12" s="127">
        <v>1956</v>
      </c>
      <c r="H12" s="127">
        <v>129</v>
      </c>
      <c r="I12" s="127">
        <v>2085</v>
      </c>
    </row>
    <row r="13" spans="1:9" ht="17.25" customHeight="1" x14ac:dyDescent="0.2">
      <c r="A13" s="63" t="s">
        <v>228</v>
      </c>
      <c r="B13" s="128">
        <v>287</v>
      </c>
      <c r="C13" s="128">
        <v>170</v>
      </c>
      <c r="D13" s="128">
        <v>163</v>
      </c>
      <c r="E13" s="128">
        <v>53</v>
      </c>
      <c r="F13" s="128">
        <v>40</v>
      </c>
      <c r="G13" s="128">
        <v>713</v>
      </c>
      <c r="H13" s="128">
        <v>52</v>
      </c>
      <c r="I13" s="128">
        <v>765</v>
      </c>
    </row>
    <row r="14" spans="1:9" ht="17.25" customHeight="1" x14ac:dyDescent="0.2">
      <c r="A14" s="63" t="s">
        <v>230</v>
      </c>
      <c r="B14" s="128">
        <v>0</v>
      </c>
      <c r="C14" s="128">
        <v>10</v>
      </c>
      <c r="D14" s="128">
        <v>217</v>
      </c>
      <c r="E14" s="128">
        <v>287</v>
      </c>
      <c r="F14" s="128">
        <v>194</v>
      </c>
      <c r="G14" s="128">
        <v>708</v>
      </c>
      <c r="H14" s="128">
        <v>52</v>
      </c>
      <c r="I14" s="128">
        <v>760</v>
      </c>
    </row>
    <row r="15" spans="1:9" ht="17.25" customHeight="1" x14ac:dyDescent="0.2">
      <c r="A15" s="63" t="s">
        <v>225</v>
      </c>
      <c r="B15" s="128">
        <v>0</v>
      </c>
      <c r="C15" s="128">
        <v>76</v>
      </c>
      <c r="D15" s="128">
        <v>133</v>
      </c>
      <c r="E15" s="128">
        <v>60</v>
      </c>
      <c r="F15" s="128">
        <v>9</v>
      </c>
      <c r="G15" s="128">
        <v>278</v>
      </c>
      <c r="H15" s="128">
        <v>15</v>
      </c>
      <c r="I15" s="128">
        <v>293</v>
      </c>
    </row>
    <row r="16" spans="1:9" ht="17.25" customHeight="1" x14ac:dyDescent="0.2">
      <c r="A16" s="63" t="s">
        <v>227</v>
      </c>
      <c r="B16" s="128">
        <v>0</v>
      </c>
      <c r="C16" s="128">
        <v>0</v>
      </c>
      <c r="D16" s="128">
        <v>7</v>
      </c>
      <c r="E16" s="128">
        <v>3</v>
      </c>
      <c r="F16" s="128">
        <v>1</v>
      </c>
      <c r="G16" s="128">
        <v>11</v>
      </c>
      <c r="H16" s="128">
        <v>0</v>
      </c>
      <c r="I16" s="128">
        <v>11</v>
      </c>
    </row>
    <row r="17" spans="1:9" ht="17.25" customHeight="1" x14ac:dyDescent="0.2">
      <c r="A17" s="63" t="s">
        <v>226</v>
      </c>
      <c r="B17" s="128">
        <v>0</v>
      </c>
      <c r="C17" s="128">
        <v>0</v>
      </c>
      <c r="D17" s="128">
        <v>13</v>
      </c>
      <c r="E17" s="128">
        <v>20</v>
      </c>
      <c r="F17" s="128">
        <v>16</v>
      </c>
      <c r="G17" s="128">
        <v>49</v>
      </c>
      <c r="H17" s="128">
        <v>9</v>
      </c>
      <c r="I17" s="128">
        <v>58</v>
      </c>
    </row>
    <row r="18" spans="1:9" ht="17.25" customHeight="1" x14ac:dyDescent="0.2">
      <c r="A18" s="63" t="s">
        <v>229</v>
      </c>
      <c r="B18" s="128">
        <v>0</v>
      </c>
      <c r="C18" s="128">
        <v>0</v>
      </c>
      <c r="D18" s="128">
        <v>4</v>
      </c>
      <c r="E18" s="128">
        <v>36</v>
      </c>
      <c r="F18" s="128">
        <v>157</v>
      </c>
      <c r="G18" s="128">
        <v>197</v>
      </c>
      <c r="H18" s="128">
        <v>1</v>
      </c>
      <c r="I18" s="128">
        <v>198</v>
      </c>
    </row>
    <row r="19" spans="1:9" ht="17.25" customHeight="1" x14ac:dyDescent="0.2">
      <c r="A19" s="62" t="s">
        <v>0</v>
      </c>
      <c r="B19" s="127">
        <v>606</v>
      </c>
      <c r="C19" s="127">
        <v>558</v>
      </c>
      <c r="D19" s="127">
        <v>1056</v>
      </c>
      <c r="E19" s="127">
        <v>941</v>
      </c>
      <c r="F19" s="127">
        <v>876</v>
      </c>
      <c r="G19" s="127">
        <v>4037</v>
      </c>
      <c r="H19" s="127">
        <v>312</v>
      </c>
      <c r="I19" s="127">
        <v>4349</v>
      </c>
    </row>
    <row r="20" spans="1:9" ht="17.25" customHeight="1" x14ac:dyDescent="0.2">
      <c r="A20" s="63" t="s">
        <v>228</v>
      </c>
      <c r="B20" s="128">
        <v>606</v>
      </c>
      <c r="C20" s="128">
        <v>420</v>
      </c>
      <c r="D20" s="128">
        <v>365</v>
      </c>
      <c r="E20" s="128">
        <v>180</v>
      </c>
      <c r="F20" s="128">
        <v>95</v>
      </c>
      <c r="G20" s="128">
        <v>1666</v>
      </c>
      <c r="H20" s="128">
        <v>124</v>
      </c>
      <c r="I20" s="128">
        <v>1790</v>
      </c>
    </row>
    <row r="21" spans="1:9" ht="17.25" customHeight="1" x14ac:dyDescent="0.2">
      <c r="A21" s="63" t="s">
        <v>230</v>
      </c>
      <c r="B21" s="128">
        <v>0</v>
      </c>
      <c r="C21" s="128">
        <v>15</v>
      </c>
      <c r="D21" s="128">
        <v>378</v>
      </c>
      <c r="E21" s="128">
        <v>528</v>
      </c>
      <c r="F21" s="128">
        <v>496</v>
      </c>
      <c r="G21" s="128">
        <v>1417</v>
      </c>
      <c r="H21" s="128">
        <v>126</v>
      </c>
      <c r="I21" s="128">
        <v>1543</v>
      </c>
    </row>
    <row r="22" spans="1:9" ht="17.25" customHeight="1" x14ac:dyDescent="0.2">
      <c r="A22" s="63" t="s">
        <v>225</v>
      </c>
      <c r="B22" s="128">
        <v>0</v>
      </c>
      <c r="C22" s="128">
        <v>122</v>
      </c>
      <c r="D22" s="128">
        <v>267</v>
      </c>
      <c r="E22" s="128">
        <v>127</v>
      </c>
      <c r="F22" s="128">
        <v>28</v>
      </c>
      <c r="G22" s="128">
        <v>544</v>
      </c>
      <c r="H22" s="128">
        <v>39</v>
      </c>
      <c r="I22" s="128">
        <v>583</v>
      </c>
    </row>
    <row r="23" spans="1:9" ht="17.25" customHeight="1" x14ac:dyDescent="0.2">
      <c r="A23" s="63" t="s">
        <v>227</v>
      </c>
      <c r="B23" s="128">
        <v>0</v>
      </c>
      <c r="C23" s="128">
        <v>1</v>
      </c>
      <c r="D23" s="128">
        <v>12</v>
      </c>
      <c r="E23" s="128">
        <v>11</v>
      </c>
      <c r="F23" s="128">
        <v>4</v>
      </c>
      <c r="G23" s="128">
        <v>28</v>
      </c>
      <c r="H23" s="128">
        <v>2</v>
      </c>
      <c r="I23" s="128">
        <v>30</v>
      </c>
    </row>
    <row r="24" spans="1:9" ht="17.25" customHeight="1" x14ac:dyDescent="0.2">
      <c r="A24" s="63" t="s">
        <v>226</v>
      </c>
      <c r="B24" s="128">
        <v>0</v>
      </c>
      <c r="C24" s="128">
        <v>0</v>
      </c>
      <c r="D24" s="128">
        <v>28</v>
      </c>
      <c r="E24" s="128">
        <v>46</v>
      </c>
      <c r="F24" s="128">
        <v>39</v>
      </c>
      <c r="G24" s="128">
        <v>113</v>
      </c>
      <c r="H24" s="128">
        <v>19</v>
      </c>
      <c r="I24" s="128">
        <v>132</v>
      </c>
    </row>
    <row r="25" spans="1:9" ht="17.25" customHeight="1" x14ac:dyDescent="0.2">
      <c r="A25" s="64" t="s">
        <v>229</v>
      </c>
      <c r="B25" s="130">
        <v>0</v>
      </c>
      <c r="C25" s="130">
        <v>0</v>
      </c>
      <c r="D25" s="130">
        <v>6</v>
      </c>
      <c r="E25" s="130">
        <v>49</v>
      </c>
      <c r="F25" s="130">
        <v>214</v>
      </c>
      <c r="G25" s="130">
        <v>269</v>
      </c>
      <c r="H25" s="130">
        <v>2</v>
      </c>
      <c r="I25" s="130">
        <v>271</v>
      </c>
    </row>
  </sheetData>
  <mergeCells count="4">
    <mergeCell ref="B3:G3"/>
    <mergeCell ref="H3:H4"/>
    <mergeCell ref="I3:I4"/>
    <mergeCell ref="A3:A4"/>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showGridLines="0" workbookViewId="0"/>
  </sheetViews>
  <sheetFormatPr defaultRowHeight="12.75" x14ac:dyDescent="0.2"/>
  <cols>
    <col min="1" max="1" width="29" style="9" customWidth="1"/>
    <col min="2" max="7" width="9.5703125" style="9" customWidth="1"/>
    <col min="8" max="16384" width="9.140625" style="9"/>
  </cols>
  <sheetData>
    <row r="1" spans="1:7" x14ac:dyDescent="0.2">
      <c r="A1" s="56" t="s">
        <v>429</v>
      </c>
    </row>
    <row r="3" spans="1:7" s="63" customFormat="1" ht="26.25" customHeight="1" x14ac:dyDescent="0.25">
      <c r="A3" s="336" t="s">
        <v>235</v>
      </c>
      <c r="B3" s="329" t="s">
        <v>152</v>
      </c>
      <c r="C3" s="329"/>
      <c r="D3" s="329"/>
      <c r="E3" s="338" t="s">
        <v>151</v>
      </c>
      <c r="F3" s="329"/>
      <c r="G3" s="329"/>
    </row>
    <row r="4" spans="1:7" s="63" customFormat="1" ht="16.5" customHeight="1" x14ac:dyDescent="0.25">
      <c r="A4" s="337"/>
      <c r="B4" s="202" t="s">
        <v>13</v>
      </c>
      <c r="C4" s="202" t="s">
        <v>14</v>
      </c>
      <c r="D4" s="202" t="s">
        <v>0</v>
      </c>
      <c r="E4" s="202" t="s">
        <v>13</v>
      </c>
      <c r="F4" s="202" t="s">
        <v>14</v>
      </c>
      <c r="G4" s="202" t="s">
        <v>0</v>
      </c>
    </row>
    <row r="5" spans="1:7" s="63" customFormat="1" ht="15.75" customHeight="1" x14ac:dyDescent="0.25">
      <c r="A5" s="216" t="s">
        <v>234</v>
      </c>
      <c r="B5" s="220">
        <f>B6+B17+B18+B19</f>
        <v>1787</v>
      </c>
      <c r="C5" s="220">
        <f t="shared" ref="C5:G5" si="0">C6+C17+C18+C19</f>
        <v>1717</v>
      </c>
      <c r="D5" s="94">
        <f t="shared" si="0"/>
        <v>3504</v>
      </c>
      <c r="E5" s="220">
        <f t="shared" si="0"/>
        <v>1882</v>
      </c>
      <c r="F5" s="220">
        <f t="shared" si="0"/>
        <v>1794</v>
      </c>
      <c r="G5" s="94">
        <f t="shared" si="0"/>
        <v>3676</v>
      </c>
    </row>
    <row r="6" spans="1:7" s="63" customFormat="1" ht="15.75" customHeight="1" x14ac:dyDescent="0.25">
      <c r="A6" s="216" t="s">
        <v>236</v>
      </c>
      <c r="B6" s="221">
        <v>1765</v>
      </c>
      <c r="C6" s="221">
        <v>1688</v>
      </c>
      <c r="D6" s="222">
        <v>3453</v>
      </c>
      <c r="E6" s="221">
        <v>1849</v>
      </c>
      <c r="F6" s="221">
        <v>1759</v>
      </c>
      <c r="G6" s="222">
        <v>3608</v>
      </c>
    </row>
    <row r="7" spans="1:7" s="63" customFormat="1" ht="15.75" customHeight="1" x14ac:dyDescent="0.25">
      <c r="A7" s="70" t="s">
        <v>237</v>
      </c>
      <c r="B7" s="223">
        <v>1521</v>
      </c>
      <c r="C7" s="223">
        <v>1418</v>
      </c>
      <c r="D7" s="224">
        <v>2939</v>
      </c>
      <c r="E7" s="223">
        <v>1554</v>
      </c>
      <c r="F7" s="223">
        <v>1443</v>
      </c>
      <c r="G7" s="224">
        <v>2997</v>
      </c>
    </row>
    <row r="8" spans="1:7" s="63" customFormat="1" ht="15.75" customHeight="1" x14ac:dyDescent="0.25">
      <c r="A8" s="70" t="s">
        <v>238</v>
      </c>
      <c r="B8" s="223">
        <v>80</v>
      </c>
      <c r="C8" s="223">
        <v>92</v>
      </c>
      <c r="D8" s="224">
        <v>172</v>
      </c>
      <c r="E8" s="223">
        <v>84</v>
      </c>
      <c r="F8" s="223">
        <v>94</v>
      </c>
      <c r="G8" s="224">
        <v>178</v>
      </c>
    </row>
    <row r="9" spans="1:7" s="63" customFormat="1" ht="15.75" customHeight="1" x14ac:dyDescent="0.25">
      <c r="A9" s="70" t="s">
        <v>239</v>
      </c>
      <c r="B9" s="223">
        <v>43</v>
      </c>
      <c r="C9" s="223">
        <v>46</v>
      </c>
      <c r="D9" s="224">
        <v>89</v>
      </c>
      <c r="E9" s="223">
        <v>47</v>
      </c>
      <c r="F9" s="223">
        <v>47</v>
      </c>
      <c r="G9" s="224">
        <v>94</v>
      </c>
    </row>
    <row r="10" spans="1:7" s="63" customFormat="1" ht="15.75" customHeight="1" x14ac:dyDescent="0.25">
      <c r="A10" s="70" t="s">
        <v>240</v>
      </c>
      <c r="B10" s="223">
        <v>35</v>
      </c>
      <c r="C10" s="223">
        <v>40</v>
      </c>
      <c r="D10" s="224">
        <v>75</v>
      </c>
      <c r="E10" s="223">
        <v>35</v>
      </c>
      <c r="F10" s="223">
        <v>40</v>
      </c>
      <c r="G10" s="224">
        <v>75</v>
      </c>
    </row>
    <row r="11" spans="1:7" s="63" customFormat="1" ht="15.75" customHeight="1" x14ac:dyDescent="0.25">
      <c r="A11" s="70" t="s">
        <v>241</v>
      </c>
      <c r="B11" s="223">
        <v>32</v>
      </c>
      <c r="C11" s="223">
        <v>42</v>
      </c>
      <c r="D11" s="224">
        <v>74</v>
      </c>
      <c r="E11" s="223">
        <v>33</v>
      </c>
      <c r="F11" s="223">
        <v>44</v>
      </c>
      <c r="G11" s="224">
        <v>77</v>
      </c>
    </row>
    <row r="12" spans="1:7" s="63" customFormat="1" ht="15.75" customHeight="1" x14ac:dyDescent="0.25">
      <c r="A12" s="70" t="s">
        <v>242</v>
      </c>
      <c r="B12" s="223">
        <v>32</v>
      </c>
      <c r="C12" s="223">
        <v>26</v>
      </c>
      <c r="D12" s="224">
        <v>58</v>
      </c>
      <c r="E12" s="223">
        <v>34</v>
      </c>
      <c r="F12" s="223">
        <v>27</v>
      </c>
      <c r="G12" s="224">
        <v>61</v>
      </c>
    </row>
    <row r="13" spans="1:7" s="63" customFormat="1" ht="15.75" customHeight="1" x14ac:dyDescent="0.25">
      <c r="A13" s="70" t="s">
        <v>243</v>
      </c>
      <c r="B13" s="223">
        <v>6</v>
      </c>
      <c r="C13" s="223">
        <v>12</v>
      </c>
      <c r="D13" s="224">
        <v>18</v>
      </c>
      <c r="E13" s="223">
        <v>21</v>
      </c>
      <c r="F13" s="223">
        <v>32</v>
      </c>
      <c r="G13" s="224">
        <v>53</v>
      </c>
    </row>
    <row r="14" spans="1:7" s="63" customFormat="1" ht="15.75" customHeight="1" x14ac:dyDescent="0.25">
      <c r="A14" s="70" t="s">
        <v>244</v>
      </c>
      <c r="B14" s="223">
        <v>4</v>
      </c>
      <c r="C14" s="223">
        <v>3</v>
      </c>
      <c r="D14" s="224">
        <v>7</v>
      </c>
      <c r="E14" s="223">
        <v>6</v>
      </c>
      <c r="F14" s="223">
        <v>6</v>
      </c>
      <c r="G14" s="224">
        <v>12</v>
      </c>
    </row>
    <row r="15" spans="1:7" s="63" customFormat="1" ht="15.75" customHeight="1" x14ac:dyDescent="0.25">
      <c r="A15" s="70" t="s">
        <v>245</v>
      </c>
      <c r="B15" s="223">
        <v>6</v>
      </c>
      <c r="C15" s="223">
        <v>4</v>
      </c>
      <c r="D15" s="224">
        <v>10</v>
      </c>
      <c r="E15" s="223">
        <v>21</v>
      </c>
      <c r="F15" s="223">
        <v>19</v>
      </c>
      <c r="G15" s="224">
        <v>40</v>
      </c>
    </row>
    <row r="16" spans="1:7" s="63" customFormat="1" ht="15.75" customHeight="1" x14ac:dyDescent="0.25">
      <c r="A16" s="70" t="s">
        <v>246</v>
      </c>
      <c r="B16" s="223">
        <v>6</v>
      </c>
      <c r="C16" s="223">
        <v>5</v>
      </c>
      <c r="D16" s="224">
        <v>11</v>
      </c>
      <c r="E16" s="223">
        <v>14</v>
      </c>
      <c r="F16" s="223">
        <v>7</v>
      </c>
      <c r="G16" s="224">
        <v>21</v>
      </c>
    </row>
    <row r="17" spans="1:7" s="63" customFormat="1" ht="15.75" customHeight="1" x14ac:dyDescent="0.25">
      <c r="A17" s="63" t="s">
        <v>247</v>
      </c>
      <c r="B17" s="225">
        <v>3</v>
      </c>
      <c r="C17" s="225">
        <v>8</v>
      </c>
      <c r="D17" s="226">
        <v>11</v>
      </c>
      <c r="E17" s="225">
        <v>3</v>
      </c>
      <c r="F17" s="225">
        <v>8</v>
      </c>
      <c r="G17" s="226">
        <v>11</v>
      </c>
    </row>
    <row r="18" spans="1:7" s="63" customFormat="1" ht="15.75" customHeight="1" x14ac:dyDescent="0.25">
      <c r="A18" s="63" t="s">
        <v>248</v>
      </c>
      <c r="B18" s="225">
        <v>4</v>
      </c>
      <c r="C18" s="225">
        <v>4</v>
      </c>
      <c r="D18" s="226">
        <v>8</v>
      </c>
      <c r="E18" s="225">
        <v>8</v>
      </c>
      <c r="F18" s="225">
        <v>8</v>
      </c>
      <c r="G18" s="226">
        <v>16</v>
      </c>
    </row>
    <row r="19" spans="1:7" s="63" customFormat="1" ht="15.75" customHeight="1" x14ac:dyDescent="0.25">
      <c r="A19" s="63" t="s">
        <v>249</v>
      </c>
      <c r="B19" s="225">
        <v>15</v>
      </c>
      <c r="C19" s="225">
        <v>17</v>
      </c>
      <c r="D19" s="226">
        <v>32</v>
      </c>
      <c r="E19" s="225">
        <v>22</v>
      </c>
      <c r="F19" s="225">
        <v>19</v>
      </c>
      <c r="G19" s="226">
        <v>41</v>
      </c>
    </row>
    <row r="20" spans="1:7" s="63" customFormat="1" ht="15.75" customHeight="1" x14ac:dyDescent="0.25">
      <c r="A20" s="216" t="s">
        <v>250</v>
      </c>
      <c r="B20" s="221">
        <v>103</v>
      </c>
      <c r="C20" s="221">
        <v>85</v>
      </c>
      <c r="D20" s="222">
        <f>B20+C20</f>
        <v>188</v>
      </c>
      <c r="E20" s="221">
        <v>147</v>
      </c>
      <c r="F20" s="221">
        <v>119</v>
      </c>
      <c r="G20" s="222">
        <f>E20+F20</f>
        <v>266</v>
      </c>
    </row>
    <row r="21" spans="1:7" s="63" customFormat="1" ht="15.75" customHeight="1" x14ac:dyDescent="0.25">
      <c r="A21" s="64" t="s">
        <v>233</v>
      </c>
      <c r="B21" s="227">
        <v>191</v>
      </c>
      <c r="C21" s="227">
        <v>154</v>
      </c>
      <c r="D21" s="228">
        <f>B21+C21</f>
        <v>345</v>
      </c>
      <c r="E21" s="227">
        <v>235</v>
      </c>
      <c r="F21" s="227">
        <v>172</v>
      </c>
      <c r="G21" s="228">
        <f>E21+F21</f>
        <v>407</v>
      </c>
    </row>
    <row r="22" spans="1:7" s="63" customFormat="1" ht="15.75" customHeight="1" x14ac:dyDescent="0.25">
      <c r="A22" s="217" t="s">
        <v>0</v>
      </c>
      <c r="B22" s="228">
        <f t="shared" ref="B22:G22" si="1">B20+B21+B5</f>
        <v>2081</v>
      </c>
      <c r="C22" s="228">
        <f t="shared" si="1"/>
        <v>1956</v>
      </c>
      <c r="D22" s="228">
        <f t="shared" si="1"/>
        <v>4037</v>
      </c>
      <c r="E22" s="228">
        <f t="shared" si="1"/>
        <v>2264</v>
      </c>
      <c r="F22" s="228">
        <f t="shared" si="1"/>
        <v>2085</v>
      </c>
      <c r="G22" s="228">
        <f t="shared" si="1"/>
        <v>4349</v>
      </c>
    </row>
    <row r="25" spans="1:7" x14ac:dyDescent="0.2">
      <c r="A25" s="56" t="s">
        <v>430</v>
      </c>
    </row>
    <row r="27" spans="1:7" s="63" customFormat="1" ht="18.75" customHeight="1" x14ac:dyDescent="0.25">
      <c r="A27" s="343" t="s">
        <v>129</v>
      </c>
      <c r="B27" s="216"/>
      <c r="C27" s="331" t="s">
        <v>152</v>
      </c>
      <c r="D27" s="331"/>
      <c r="E27" s="331"/>
      <c r="F27" s="331"/>
      <c r="G27" s="331"/>
    </row>
    <row r="28" spans="1:7" s="63" customFormat="1" ht="41.25" customHeight="1" x14ac:dyDescent="0.25">
      <c r="A28" s="344"/>
      <c r="B28" s="64"/>
      <c r="C28" s="196" t="s">
        <v>234</v>
      </c>
      <c r="D28" s="196" t="s">
        <v>250</v>
      </c>
      <c r="E28" s="196" t="s">
        <v>233</v>
      </c>
      <c r="F28" s="196" t="s">
        <v>252</v>
      </c>
      <c r="G28" s="196" t="s">
        <v>251</v>
      </c>
    </row>
    <row r="29" spans="1:7" s="63" customFormat="1" ht="15.75" customHeight="1" x14ac:dyDescent="0.25">
      <c r="A29" s="218" t="s">
        <v>77</v>
      </c>
      <c r="C29" s="231">
        <v>149</v>
      </c>
      <c r="D29" s="231">
        <v>23</v>
      </c>
      <c r="E29" s="231">
        <v>30</v>
      </c>
      <c r="F29" s="231">
        <v>202</v>
      </c>
      <c r="G29" s="232">
        <v>0.73762376237623761</v>
      </c>
    </row>
    <row r="30" spans="1:7" s="63" customFormat="1" ht="15.75" customHeight="1" x14ac:dyDescent="0.25">
      <c r="A30" s="218" t="s">
        <v>94</v>
      </c>
      <c r="C30" s="231">
        <v>158</v>
      </c>
      <c r="D30" s="231">
        <v>15</v>
      </c>
      <c r="E30" s="231">
        <v>15</v>
      </c>
      <c r="F30" s="231">
        <v>188</v>
      </c>
      <c r="G30" s="232">
        <v>0.84042553191489366</v>
      </c>
    </row>
    <row r="31" spans="1:7" s="63" customFormat="1" ht="15.75" customHeight="1" x14ac:dyDescent="0.25">
      <c r="A31" s="218" t="s">
        <v>95</v>
      </c>
      <c r="C31" s="231">
        <v>147</v>
      </c>
      <c r="D31" s="231">
        <v>6</v>
      </c>
      <c r="E31" s="231">
        <v>14</v>
      </c>
      <c r="F31" s="231">
        <v>167</v>
      </c>
      <c r="G31" s="232">
        <v>0.88023952095808389</v>
      </c>
    </row>
    <row r="32" spans="1:7" s="63" customFormat="1" ht="15.75" customHeight="1" x14ac:dyDescent="0.25">
      <c r="A32" s="218" t="s">
        <v>78</v>
      </c>
      <c r="C32" s="231">
        <v>193</v>
      </c>
      <c r="D32" s="231">
        <v>8</v>
      </c>
      <c r="E32" s="231">
        <v>22</v>
      </c>
      <c r="F32" s="231">
        <v>223</v>
      </c>
      <c r="G32" s="232">
        <v>0.86547085201793716</v>
      </c>
    </row>
    <row r="33" spans="1:7" s="63" customFormat="1" ht="15.75" customHeight="1" x14ac:dyDescent="0.25">
      <c r="A33" s="218" t="s">
        <v>79</v>
      </c>
      <c r="C33" s="231">
        <v>148</v>
      </c>
      <c r="D33" s="231">
        <v>12</v>
      </c>
      <c r="E33" s="231">
        <v>29</v>
      </c>
      <c r="F33" s="231">
        <v>189</v>
      </c>
      <c r="G33" s="232">
        <v>0.78306878306878303</v>
      </c>
    </row>
    <row r="34" spans="1:7" s="63" customFormat="1" ht="15.75" customHeight="1" x14ac:dyDescent="0.25">
      <c r="A34" s="218" t="s">
        <v>80</v>
      </c>
      <c r="C34" s="231">
        <v>163</v>
      </c>
      <c r="D34" s="231">
        <v>13</v>
      </c>
      <c r="E34" s="231">
        <v>19</v>
      </c>
      <c r="F34" s="231">
        <v>195</v>
      </c>
      <c r="G34" s="232">
        <v>0.83589743589743593</v>
      </c>
    </row>
    <row r="35" spans="1:7" s="63" customFormat="1" ht="15.75" customHeight="1" x14ac:dyDescent="0.25">
      <c r="A35" s="218" t="s">
        <v>81</v>
      </c>
      <c r="C35" s="231">
        <v>188</v>
      </c>
      <c r="D35" s="231">
        <v>22</v>
      </c>
      <c r="E35" s="231">
        <v>25</v>
      </c>
      <c r="F35" s="231">
        <v>235</v>
      </c>
      <c r="G35" s="232">
        <v>0.8</v>
      </c>
    </row>
    <row r="36" spans="1:7" s="63" customFormat="1" ht="15.75" customHeight="1" x14ac:dyDescent="0.25">
      <c r="A36" s="218" t="s">
        <v>82</v>
      </c>
      <c r="C36" s="231">
        <v>168</v>
      </c>
      <c r="D36" s="231">
        <v>10</v>
      </c>
      <c r="E36" s="231">
        <v>24</v>
      </c>
      <c r="F36" s="231">
        <v>202</v>
      </c>
      <c r="G36" s="232">
        <v>0.83168316831683164</v>
      </c>
    </row>
    <row r="37" spans="1:7" s="63" customFormat="1" ht="15.75" customHeight="1" x14ac:dyDescent="0.25">
      <c r="A37" s="218" t="s">
        <v>83</v>
      </c>
      <c r="C37" s="231">
        <v>226</v>
      </c>
      <c r="D37" s="231">
        <v>14</v>
      </c>
      <c r="E37" s="231">
        <v>30</v>
      </c>
      <c r="F37" s="231">
        <v>270</v>
      </c>
      <c r="G37" s="232">
        <v>0.83703703703703702</v>
      </c>
    </row>
    <row r="38" spans="1:7" s="63" customFormat="1" ht="15.75" customHeight="1" x14ac:dyDescent="0.25">
      <c r="A38" s="218" t="s">
        <v>84</v>
      </c>
      <c r="C38" s="231">
        <v>302</v>
      </c>
      <c r="D38" s="231">
        <v>11</v>
      </c>
      <c r="E38" s="231">
        <v>36</v>
      </c>
      <c r="F38" s="231">
        <v>349</v>
      </c>
      <c r="G38" s="232">
        <v>0.86532951289398286</v>
      </c>
    </row>
    <row r="39" spans="1:7" s="63" customFormat="1" ht="15.75" customHeight="1" x14ac:dyDescent="0.25">
      <c r="A39" s="218" t="s">
        <v>85</v>
      </c>
      <c r="C39" s="231">
        <v>269</v>
      </c>
      <c r="D39" s="231">
        <v>18</v>
      </c>
      <c r="E39" s="231">
        <v>29</v>
      </c>
      <c r="F39" s="231">
        <v>316</v>
      </c>
      <c r="G39" s="232">
        <v>0.85126582278481011</v>
      </c>
    </row>
    <row r="40" spans="1:7" s="63" customFormat="1" ht="15.75" customHeight="1" x14ac:dyDescent="0.25">
      <c r="A40" s="218" t="s">
        <v>86</v>
      </c>
      <c r="C40" s="231">
        <v>302</v>
      </c>
      <c r="D40" s="231">
        <v>9</v>
      </c>
      <c r="E40" s="231">
        <v>18</v>
      </c>
      <c r="F40" s="231">
        <v>329</v>
      </c>
      <c r="G40" s="232">
        <v>0.91793313069908811</v>
      </c>
    </row>
    <row r="41" spans="1:7" s="63" customFormat="1" ht="15.75" customHeight="1" x14ac:dyDescent="0.25">
      <c r="A41" s="218" t="s">
        <v>87</v>
      </c>
      <c r="C41" s="231">
        <v>271</v>
      </c>
      <c r="D41" s="231">
        <v>9</v>
      </c>
      <c r="E41" s="231">
        <v>16</v>
      </c>
      <c r="F41" s="231">
        <v>296</v>
      </c>
      <c r="G41" s="232">
        <v>0.91554054054054057</v>
      </c>
    </row>
    <row r="42" spans="1:7" s="63" customFormat="1" ht="15.75" customHeight="1" x14ac:dyDescent="0.25">
      <c r="A42" s="218" t="s">
        <v>88</v>
      </c>
      <c r="C42" s="231">
        <v>307</v>
      </c>
      <c r="D42" s="231">
        <v>8</v>
      </c>
      <c r="E42" s="231">
        <v>15</v>
      </c>
      <c r="F42" s="231">
        <v>330</v>
      </c>
      <c r="G42" s="232">
        <v>0.9303030303030303</v>
      </c>
    </row>
    <row r="43" spans="1:7" s="63" customFormat="1" ht="15.75" customHeight="1" x14ac:dyDescent="0.25">
      <c r="A43" s="218" t="s">
        <v>89</v>
      </c>
      <c r="C43" s="231">
        <v>242</v>
      </c>
      <c r="D43" s="231">
        <v>5</v>
      </c>
      <c r="E43" s="231">
        <v>12</v>
      </c>
      <c r="F43" s="231">
        <v>259</v>
      </c>
      <c r="G43" s="232">
        <v>0.93436293436293438</v>
      </c>
    </row>
    <row r="44" spans="1:7" s="63" customFormat="1" ht="15.75" customHeight="1" x14ac:dyDescent="0.25">
      <c r="A44" s="219" t="s">
        <v>128</v>
      </c>
      <c r="C44" s="233">
        <v>271</v>
      </c>
      <c r="D44" s="233">
        <v>5</v>
      </c>
      <c r="E44" s="233">
        <v>11</v>
      </c>
      <c r="F44" s="233">
        <v>287</v>
      </c>
      <c r="G44" s="232">
        <v>0.94425087108013939</v>
      </c>
    </row>
    <row r="45" spans="1:7" s="63" customFormat="1" ht="15.75" customHeight="1" x14ac:dyDescent="0.25">
      <c r="A45" s="217" t="s">
        <v>0</v>
      </c>
      <c r="B45" s="160"/>
      <c r="C45" s="229">
        <v>3504</v>
      </c>
      <c r="D45" s="229">
        <v>188</v>
      </c>
      <c r="E45" s="229">
        <v>345</v>
      </c>
      <c r="F45" s="229">
        <v>4037</v>
      </c>
      <c r="G45" s="230">
        <v>0.86797126579142925</v>
      </c>
    </row>
  </sheetData>
  <mergeCells count="5">
    <mergeCell ref="B3:D3"/>
    <mergeCell ref="E3:G3"/>
    <mergeCell ref="A27:A28"/>
    <mergeCell ref="A3:A4"/>
    <mergeCell ref="C27:G2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workbookViewId="0"/>
  </sheetViews>
  <sheetFormatPr defaultRowHeight="12.75" x14ac:dyDescent="0.2"/>
  <cols>
    <col min="1" max="1" width="21" style="9" bestFit="1" customWidth="1"/>
    <col min="2" max="11" width="9.42578125" style="9" customWidth="1"/>
    <col min="12" max="12" width="9.42578125" style="56" customWidth="1"/>
    <col min="13" max="16384" width="9.140625" style="9"/>
  </cols>
  <sheetData>
    <row r="1" spans="1:12" x14ac:dyDescent="0.2">
      <c r="A1" s="56" t="s">
        <v>432</v>
      </c>
    </row>
    <row r="2" spans="1:12" x14ac:dyDescent="0.2">
      <c r="A2" s="68"/>
    </row>
    <row r="3" spans="1:12" s="74" customFormat="1" ht="28.5" customHeight="1" x14ac:dyDescent="0.25">
      <c r="A3" s="343" t="s">
        <v>431</v>
      </c>
      <c r="B3" s="341" t="s">
        <v>259</v>
      </c>
      <c r="C3" s="331" t="s">
        <v>269</v>
      </c>
      <c r="D3" s="331"/>
      <c r="E3" s="331"/>
      <c r="F3" s="331"/>
      <c r="G3" s="331"/>
      <c r="H3" s="331"/>
      <c r="I3" s="331"/>
      <c r="J3" s="331"/>
      <c r="K3" s="331"/>
      <c r="L3" s="341" t="s">
        <v>219</v>
      </c>
    </row>
    <row r="4" spans="1:12" s="205" customFormat="1" ht="32.25" customHeight="1" x14ac:dyDescent="0.25">
      <c r="A4" s="344"/>
      <c r="B4" s="342"/>
      <c r="C4" s="203" t="s">
        <v>261</v>
      </c>
      <c r="D4" s="203" t="s">
        <v>260</v>
      </c>
      <c r="E4" s="203" t="s">
        <v>262</v>
      </c>
      <c r="F4" s="203" t="s">
        <v>254</v>
      </c>
      <c r="G4" s="203" t="s">
        <v>253</v>
      </c>
      <c r="H4" s="203" t="s">
        <v>256</v>
      </c>
      <c r="I4" s="203" t="s">
        <v>255</v>
      </c>
      <c r="J4" s="203" t="s">
        <v>257</v>
      </c>
      <c r="K4" s="203" t="s">
        <v>258</v>
      </c>
      <c r="L4" s="342"/>
    </row>
    <row r="5" spans="1:12" s="74" customFormat="1" ht="18" customHeight="1" x14ac:dyDescent="0.25">
      <c r="A5" s="74" t="s">
        <v>13</v>
      </c>
      <c r="B5" s="87">
        <v>966</v>
      </c>
      <c r="C5" s="87">
        <v>340</v>
      </c>
      <c r="D5" s="87">
        <v>540</v>
      </c>
      <c r="E5" s="87">
        <v>13</v>
      </c>
      <c r="F5" s="87">
        <v>109</v>
      </c>
      <c r="G5" s="87">
        <v>34</v>
      </c>
      <c r="H5" s="87">
        <v>13</v>
      </c>
      <c r="I5" s="87">
        <v>13</v>
      </c>
      <c r="J5" s="87">
        <v>30</v>
      </c>
      <c r="K5" s="87">
        <v>23</v>
      </c>
      <c r="L5" s="87">
        <v>2081</v>
      </c>
    </row>
    <row r="6" spans="1:12" s="63" customFormat="1" ht="18" customHeight="1" x14ac:dyDescent="0.25">
      <c r="A6" s="63" t="s">
        <v>220</v>
      </c>
      <c r="B6" s="66">
        <v>0</v>
      </c>
      <c r="C6" s="66">
        <v>0</v>
      </c>
      <c r="D6" s="66">
        <v>223</v>
      </c>
      <c r="E6" s="66">
        <v>5</v>
      </c>
      <c r="F6" s="66">
        <v>75</v>
      </c>
      <c r="G6" s="66">
        <v>3</v>
      </c>
      <c r="H6" s="66">
        <v>6</v>
      </c>
      <c r="I6" s="66">
        <v>0</v>
      </c>
      <c r="J6" s="66">
        <v>3</v>
      </c>
      <c r="K6" s="66">
        <v>4</v>
      </c>
      <c r="L6" s="87">
        <v>319</v>
      </c>
    </row>
    <row r="7" spans="1:12" s="63" customFormat="1" ht="18" customHeight="1" x14ac:dyDescent="0.25">
      <c r="A7" s="63" t="s">
        <v>221</v>
      </c>
      <c r="B7" s="66">
        <v>36</v>
      </c>
      <c r="C7" s="66">
        <v>32</v>
      </c>
      <c r="D7" s="66">
        <v>177</v>
      </c>
      <c r="E7" s="66">
        <v>7</v>
      </c>
      <c r="F7" s="66">
        <v>28</v>
      </c>
      <c r="G7" s="66">
        <v>3</v>
      </c>
      <c r="H7" s="66">
        <v>2</v>
      </c>
      <c r="I7" s="66">
        <v>0</v>
      </c>
      <c r="J7" s="66">
        <v>13</v>
      </c>
      <c r="K7" s="66">
        <v>4</v>
      </c>
      <c r="L7" s="87">
        <v>302</v>
      </c>
    </row>
    <row r="8" spans="1:12" s="63" customFormat="1" ht="18" customHeight="1" x14ac:dyDescent="0.25">
      <c r="A8" s="63" t="s">
        <v>222</v>
      </c>
      <c r="B8" s="66">
        <v>248</v>
      </c>
      <c r="C8" s="66">
        <v>136</v>
      </c>
      <c r="D8" s="66">
        <v>108</v>
      </c>
      <c r="E8" s="66">
        <v>1</v>
      </c>
      <c r="F8" s="66">
        <v>6</v>
      </c>
      <c r="G8" s="66">
        <v>5</v>
      </c>
      <c r="H8" s="66">
        <v>3</v>
      </c>
      <c r="I8" s="66">
        <v>2</v>
      </c>
      <c r="J8" s="66">
        <v>7</v>
      </c>
      <c r="K8" s="66">
        <v>3</v>
      </c>
      <c r="L8" s="87">
        <v>519</v>
      </c>
    </row>
    <row r="9" spans="1:12" s="63" customFormat="1" ht="18" customHeight="1" x14ac:dyDescent="0.25">
      <c r="A9" s="63" t="s">
        <v>223</v>
      </c>
      <c r="B9" s="66">
        <v>315</v>
      </c>
      <c r="C9" s="66">
        <v>103</v>
      </c>
      <c r="D9" s="66">
        <v>30</v>
      </c>
      <c r="E9" s="66">
        <v>0</v>
      </c>
      <c r="F9" s="66">
        <v>0</v>
      </c>
      <c r="G9" s="66">
        <v>17</v>
      </c>
      <c r="H9" s="66">
        <v>2</v>
      </c>
      <c r="I9" s="66">
        <v>2</v>
      </c>
      <c r="J9" s="66">
        <v>6</v>
      </c>
      <c r="K9" s="66">
        <v>7</v>
      </c>
      <c r="L9" s="87">
        <v>482</v>
      </c>
    </row>
    <row r="10" spans="1:12" s="63" customFormat="1" ht="18" customHeight="1" x14ac:dyDescent="0.25">
      <c r="A10" s="63" t="s">
        <v>224</v>
      </c>
      <c r="B10" s="66">
        <v>367</v>
      </c>
      <c r="C10" s="66">
        <v>69</v>
      </c>
      <c r="D10" s="66">
        <v>2</v>
      </c>
      <c r="E10" s="66">
        <v>0</v>
      </c>
      <c r="F10" s="66">
        <v>0</v>
      </c>
      <c r="G10" s="66">
        <v>6</v>
      </c>
      <c r="H10" s="66">
        <v>0</v>
      </c>
      <c r="I10" s="66">
        <v>9</v>
      </c>
      <c r="J10" s="66">
        <v>1</v>
      </c>
      <c r="K10" s="66">
        <v>5</v>
      </c>
      <c r="L10" s="87">
        <v>459</v>
      </c>
    </row>
    <row r="11" spans="1:12" s="74" customFormat="1" ht="18" customHeight="1" x14ac:dyDescent="0.25">
      <c r="A11" s="62" t="s">
        <v>14</v>
      </c>
      <c r="B11" s="65">
        <v>726</v>
      </c>
      <c r="C11" s="65">
        <v>631</v>
      </c>
      <c r="D11" s="65">
        <v>395</v>
      </c>
      <c r="E11" s="65">
        <v>9</v>
      </c>
      <c r="F11" s="65">
        <v>95</v>
      </c>
      <c r="G11" s="65">
        <v>14</v>
      </c>
      <c r="H11" s="65">
        <v>9</v>
      </c>
      <c r="I11" s="65">
        <v>28</v>
      </c>
      <c r="J11" s="65">
        <v>31</v>
      </c>
      <c r="K11" s="65">
        <v>18</v>
      </c>
      <c r="L11" s="65">
        <v>1956</v>
      </c>
    </row>
    <row r="12" spans="1:12" s="63" customFormat="1" ht="18" customHeight="1" x14ac:dyDescent="0.25">
      <c r="A12" s="63" t="s">
        <v>220</v>
      </c>
      <c r="B12" s="66">
        <v>0</v>
      </c>
      <c r="C12" s="66">
        <v>0</v>
      </c>
      <c r="D12" s="66">
        <v>205</v>
      </c>
      <c r="E12" s="66">
        <v>6</v>
      </c>
      <c r="F12" s="66">
        <v>68</v>
      </c>
      <c r="G12" s="66">
        <v>0</v>
      </c>
      <c r="H12" s="66">
        <v>4</v>
      </c>
      <c r="I12" s="66">
        <v>0</v>
      </c>
      <c r="J12" s="66">
        <v>1</v>
      </c>
      <c r="K12" s="66">
        <v>3</v>
      </c>
      <c r="L12" s="87">
        <v>287</v>
      </c>
    </row>
    <row r="13" spans="1:12" s="63" customFormat="1" ht="18" customHeight="1" x14ac:dyDescent="0.25">
      <c r="A13" s="63" t="s">
        <v>221</v>
      </c>
      <c r="B13" s="66">
        <v>69</v>
      </c>
      <c r="C13" s="66">
        <v>30</v>
      </c>
      <c r="D13" s="66">
        <v>107</v>
      </c>
      <c r="E13" s="66">
        <v>1</v>
      </c>
      <c r="F13" s="66">
        <v>23</v>
      </c>
      <c r="G13" s="66">
        <v>5</v>
      </c>
      <c r="H13" s="66">
        <v>3</v>
      </c>
      <c r="I13" s="66">
        <v>0</v>
      </c>
      <c r="J13" s="66">
        <v>17</v>
      </c>
      <c r="K13" s="66">
        <v>1</v>
      </c>
      <c r="L13" s="87">
        <v>256</v>
      </c>
    </row>
    <row r="14" spans="1:12" s="63" customFormat="1" ht="18" customHeight="1" x14ac:dyDescent="0.25">
      <c r="A14" s="63" t="s">
        <v>222</v>
      </c>
      <c r="B14" s="66">
        <v>231</v>
      </c>
      <c r="C14" s="66">
        <v>211</v>
      </c>
      <c r="D14" s="66">
        <v>69</v>
      </c>
      <c r="E14" s="66">
        <v>1</v>
      </c>
      <c r="F14" s="66">
        <v>4</v>
      </c>
      <c r="G14" s="66">
        <v>1</v>
      </c>
      <c r="H14" s="66">
        <v>1</v>
      </c>
      <c r="I14" s="66">
        <v>1</v>
      </c>
      <c r="J14" s="66">
        <v>10</v>
      </c>
      <c r="K14" s="66">
        <v>8</v>
      </c>
      <c r="L14" s="87">
        <v>537</v>
      </c>
    </row>
    <row r="15" spans="1:12" s="63" customFormat="1" ht="18" customHeight="1" x14ac:dyDescent="0.25">
      <c r="A15" s="63" t="s">
        <v>223</v>
      </c>
      <c r="B15" s="66">
        <v>195</v>
      </c>
      <c r="C15" s="66">
        <v>235</v>
      </c>
      <c r="D15" s="66">
        <v>13</v>
      </c>
      <c r="E15" s="66">
        <v>1</v>
      </c>
      <c r="F15" s="66">
        <v>0</v>
      </c>
      <c r="G15" s="66">
        <v>3</v>
      </c>
      <c r="H15" s="66">
        <v>1</v>
      </c>
      <c r="I15" s="66">
        <v>8</v>
      </c>
      <c r="J15" s="66">
        <v>1</v>
      </c>
      <c r="K15" s="66">
        <v>2</v>
      </c>
      <c r="L15" s="87">
        <v>459</v>
      </c>
    </row>
    <row r="16" spans="1:12" s="63" customFormat="1" ht="18" customHeight="1" x14ac:dyDescent="0.25">
      <c r="A16" s="63" t="s">
        <v>224</v>
      </c>
      <c r="B16" s="66">
        <v>231</v>
      </c>
      <c r="C16" s="66">
        <v>155</v>
      </c>
      <c r="D16" s="66">
        <v>1</v>
      </c>
      <c r="E16" s="66">
        <v>0</v>
      </c>
      <c r="F16" s="66">
        <v>0</v>
      </c>
      <c r="G16" s="66">
        <v>5</v>
      </c>
      <c r="H16" s="66"/>
      <c r="I16" s="66">
        <v>19</v>
      </c>
      <c r="J16" s="66">
        <v>2</v>
      </c>
      <c r="K16" s="66">
        <v>4</v>
      </c>
      <c r="L16" s="87">
        <v>417</v>
      </c>
    </row>
    <row r="17" spans="1:12" s="74" customFormat="1" ht="18" customHeight="1" x14ac:dyDescent="0.25">
      <c r="A17" s="62" t="s">
        <v>268</v>
      </c>
      <c r="B17" s="65">
        <v>1692</v>
      </c>
      <c r="C17" s="65">
        <v>971</v>
      </c>
      <c r="D17" s="65">
        <v>935</v>
      </c>
      <c r="E17" s="65">
        <v>22</v>
      </c>
      <c r="F17" s="65">
        <v>204</v>
      </c>
      <c r="G17" s="65">
        <v>48</v>
      </c>
      <c r="H17" s="65">
        <v>22</v>
      </c>
      <c r="I17" s="65">
        <v>41</v>
      </c>
      <c r="J17" s="65">
        <v>61</v>
      </c>
      <c r="K17" s="65">
        <v>41</v>
      </c>
      <c r="L17" s="65">
        <v>4037</v>
      </c>
    </row>
    <row r="18" spans="1:12" s="63" customFormat="1" ht="18" customHeight="1" x14ac:dyDescent="0.25">
      <c r="A18" s="63" t="s">
        <v>220</v>
      </c>
      <c r="B18" s="66">
        <f t="shared" ref="B18:L18" si="0">B6+B12</f>
        <v>0</v>
      </c>
      <c r="C18" s="66">
        <f t="shared" si="0"/>
        <v>0</v>
      </c>
      <c r="D18" s="66">
        <f t="shared" si="0"/>
        <v>428</v>
      </c>
      <c r="E18" s="66">
        <f t="shared" si="0"/>
        <v>11</v>
      </c>
      <c r="F18" s="66">
        <f t="shared" si="0"/>
        <v>143</v>
      </c>
      <c r="G18" s="66">
        <f t="shared" si="0"/>
        <v>3</v>
      </c>
      <c r="H18" s="66">
        <f t="shared" si="0"/>
        <v>10</v>
      </c>
      <c r="I18" s="66">
        <f t="shared" si="0"/>
        <v>0</v>
      </c>
      <c r="J18" s="66">
        <f t="shared" si="0"/>
        <v>4</v>
      </c>
      <c r="K18" s="66">
        <f t="shared" si="0"/>
        <v>7</v>
      </c>
      <c r="L18" s="87">
        <f t="shared" si="0"/>
        <v>606</v>
      </c>
    </row>
    <row r="19" spans="1:12" s="63" customFormat="1" ht="18" customHeight="1" x14ac:dyDescent="0.25">
      <c r="A19" s="63" t="s">
        <v>221</v>
      </c>
      <c r="B19" s="66">
        <f t="shared" ref="B19:L19" si="1">B7+B13</f>
        <v>105</v>
      </c>
      <c r="C19" s="66">
        <f t="shared" si="1"/>
        <v>62</v>
      </c>
      <c r="D19" s="66">
        <f t="shared" si="1"/>
        <v>284</v>
      </c>
      <c r="E19" s="66">
        <f t="shared" si="1"/>
        <v>8</v>
      </c>
      <c r="F19" s="66">
        <f t="shared" si="1"/>
        <v>51</v>
      </c>
      <c r="G19" s="66">
        <f t="shared" si="1"/>
        <v>8</v>
      </c>
      <c r="H19" s="66">
        <f t="shared" si="1"/>
        <v>5</v>
      </c>
      <c r="I19" s="66">
        <f t="shared" si="1"/>
        <v>0</v>
      </c>
      <c r="J19" s="66">
        <f t="shared" si="1"/>
        <v>30</v>
      </c>
      <c r="K19" s="66">
        <f t="shared" si="1"/>
        <v>5</v>
      </c>
      <c r="L19" s="87">
        <f t="shared" si="1"/>
        <v>558</v>
      </c>
    </row>
    <row r="20" spans="1:12" s="63" customFormat="1" ht="18" customHeight="1" x14ac:dyDescent="0.25">
      <c r="A20" s="63" t="s">
        <v>222</v>
      </c>
      <c r="B20" s="66">
        <f t="shared" ref="B20:L20" si="2">B8+B14</f>
        <v>479</v>
      </c>
      <c r="C20" s="66">
        <f t="shared" si="2"/>
        <v>347</v>
      </c>
      <c r="D20" s="66">
        <f t="shared" si="2"/>
        <v>177</v>
      </c>
      <c r="E20" s="66">
        <f t="shared" si="2"/>
        <v>2</v>
      </c>
      <c r="F20" s="66">
        <f t="shared" si="2"/>
        <v>10</v>
      </c>
      <c r="G20" s="66">
        <f t="shared" si="2"/>
        <v>6</v>
      </c>
      <c r="H20" s="66">
        <f t="shared" si="2"/>
        <v>4</v>
      </c>
      <c r="I20" s="66">
        <f t="shared" si="2"/>
        <v>3</v>
      </c>
      <c r="J20" s="66">
        <f t="shared" si="2"/>
        <v>17</v>
      </c>
      <c r="K20" s="66">
        <f t="shared" si="2"/>
        <v>11</v>
      </c>
      <c r="L20" s="87">
        <f t="shared" si="2"/>
        <v>1056</v>
      </c>
    </row>
    <row r="21" spans="1:12" s="63" customFormat="1" ht="18" customHeight="1" x14ac:dyDescent="0.25">
      <c r="A21" s="63" t="s">
        <v>223</v>
      </c>
      <c r="B21" s="66">
        <f t="shared" ref="B21:L21" si="3">B9+B15</f>
        <v>510</v>
      </c>
      <c r="C21" s="66">
        <f t="shared" si="3"/>
        <v>338</v>
      </c>
      <c r="D21" s="66">
        <f t="shared" si="3"/>
        <v>43</v>
      </c>
      <c r="E21" s="66">
        <f t="shared" si="3"/>
        <v>1</v>
      </c>
      <c r="F21" s="66">
        <f t="shared" si="3"/>
        <v>0</v>
      </c>
      <c r="G21" s="66">
        <f t="shared" si="3"/>
        <v>20</v>
      </c>
      <c r="H21" s="66">
        <f t="shared" si="3"/>
        <v>3</v>
      </c>
      <c r="I21" s="66">
        <f t="shared" si="3"/>
        <v>10</v>
      </c>
      <c r="J21" s="66">
        <f t="shared" si="3"/>
        <v>7</v>
      </c>
      <c r="K21" s="66">
        <f t="shared" si="3"/>
        <v>9</v>
      </c>
      <c r="L21" s="87">
        <f t="shared" si="3"/>
        <v>941</v>
      </c>
    </row>
    <row r="22" spans="1:12" s="63" customFormat="1" ht="18" customHeight="1" x14ac:dyDescent="0.25">
      <c r="A22" s="64" t="s">
        <v>224</v>
      </c>
      <c r="B22" s="67">
        <f t="shared" ref="B22:L22" si="4">B10+B16</f>
        <v>598</v>
      </c>
      <c r="C22" s="67">
        <f t="shared" si="4"/>
        <v>224</v>
      </c>
      <c r="D22" s="67">
        <f t="shared" si="4"/>
        <v>3</v>
      </c>
      <c r="E22" s="67">
        <f t="shared" si="4"/>
        <v>0</v>
      </c>
      <c r="F22" s="67">
        <f t="shared" si="4"/>
        <v>0</v>
      </c>
      <c r="G22" s="67">
        <f t="shared" si="4"/>
        <v>11</v>
      </c>
      <c r="H22" s="67">
        <f t="shared" si="4"/>
        <v>0</v>
      </c>
      <c r="I22" s="67">
        <f t="shared" si="4"/>
        <v>28</v>
      </c>
      <c r="J22" s="67">
        <f t="shared" si="4"/>
        <v>3</v>
      </c>
      <c r="K22" s="67">
        <f t="shared" si="4"/>
        <v>9</v>
      </c>
      <c r="L22" s="100">
        <f t="shared" si="4"/>
        <v>876</v>
      </c>
    </row>
  </sheetData>
  <mergeCells count="4">
    <mergeCell ref="C3:K3"/>
    <mergeCell ref="A3:A4"/>
    <mergeCell ref="B3:B4"/>
    <mergeCell ref="L3:L4"/>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2.75" x14ac:dyDescent="0.2"/>
  <cols>
    <col min="1" max="1" width="18" style="9" customWidth="1"/>
    <col min="2" max="3" width="11.28515625" style="9" customWidth="1"/>
    <col min="4" max="4" width="11.28515625" style="56" customWidth="1"/>
    <col min="5" max="6" width="11.28515625" style="9" customWidth="1"/>
    <col min="7" max="7" width="11.28515625" style="56" customWidth="1"/>
    <col min="8" max="16384" width="9.140625" style="9"/>
  </cols>
  <sheetData>
    <row r="1" spans="1:7" x14ac:dyDescent="0.2">
      <c r="A1" s="56" t="s">
        <v>433</v>
      </c>
    </row>
    <row r="2" spans="1:7" x14ac:dyDescent="0.2">
      <c r="A2" s="68"/>
    </row>
    <row r="3" spans="1:7" s="56" customFormat="1" ht="18" customHeight="1" x14ac:dyDescent="0.2">
      <c r="A3" s="336" t="s">
        <v>276</v>
      </c>
      <c r="B3" s="329" t="s">
        <v>275</v>
      </c>
      <c r="C3" s="329"/>
      <c r="D3" s="329"/>
      <c r="E3" s="334" t="s">
        <v>232</v>
      </c>
      <c r="F3" s="331"/>
      <c r="G3" s="331"/>
    </row>
    <row r="4" spans="1:7" s="56" customFormat="1" ht="18" customHeight="1" x14ac:dyDescent="0.2">
      <c r="A4" s="337"/>
      <c r="B4" s="197" t="s">
        <v>13</v>
      </c>
      <c r="C4" s="197" t="s">
        <v>14</v>
      </c>
      <c r="D4" s="197" t="s">
        <v>0</v>
      </c>
      <c r="E4" s="197" t="s">
        <v>13</v>
      </c>
      <c r="F4" s="197" t="s">
        <v>14</v>
      </c>
      <c r="G4" s="197" t="s">
        <v>0</v>
      </c>
    </row>
    <row r="5" spans="1:7" ht="18" customHeight="1" x14ac:dyDescent="0.2">
      <c r="A5" s="63" t="s">
        <v>105</v>
      </c>
      <c r="B5" s="66">
        <v>1861</v>
      </c>
      <c r="C5" s="66">
        <v>1771</v>
      </c>
      <c r="D5" s="87">
        <v>3632</v>
      </c>
      <c r="E5" s="66">
        <v>1860</v>
      </c>
      <c r="F5" s="66">
        <v>1770</v>
      </c>
      <c r="G5" s="87">
        <v>3630</v>
      </c>
    </row>
    <row r="6" spans="1:7" ht="18" customHeight="1" x14ac:dyDescent="0.2">
      <c r="A6" s="63" t="s">
        <v>274</v>
      </c>
      <c r="B6" s="66">
        <v>201</v>
      </c>
      <c r="C6" s="66">
        <v>141</v>
      </c>
      <c r="D6" s="87">
        <v>342</v>
      </c>
      <c r="E6" s="66">
        <v>116</v>
      </c>
      <c r="F6" s="66">
        <v>72</v>
      </c>
      <c r="G6" s="87">
        <v>188</v>
      </c>
    </row>
    <row r="7" spans="1:7" ht="18" customHeight="1" x14ac:dyDescent="0.2">
      <c r="A7" s="63" t="s">
        <v>270</v>
      </c>
      <c r="B7" s="66">
        <v>53</v>
      </c>
      <c r="C7" s="66">
        <v>58</v>
      </c>
      <c r="D7" s="87">
        <v>111</v>
      </c>
      <c r="E7" s="66">
        <v>53</v>
      </c>
      <c r="F7" s="66">
        <v>58</v>
      </c>
      <c r="G7" s="87">
        <v>111</v>
      </c>
    </row>
    <row r="8" spans="1:7" ht="18" customHeight="1" x14ac:dyDescent="0.2">
      <c r="A8" s="63" t="s">
        <v>273</v>
      </c>
      <c r="B8" s="66">
        <v>90</v>
      </c>
      <c r="C8" s="66">
        <v>57</v>
      </c>
      <c r="D8" s="87">
        <v>147</v>
      </c>
      <c r="E8" s="66">
        <v>28</v>
      </c>
      <c r="F8" s="66">
        <v>31</v>
      </c>
      <c r="G8" s="87">
        <v>59</v>
      </c>
    </row>
    <row r="9" spans="1:7" ht="18" customHeight="1" x14ac:dyDescent="0.2">
      <c r="A9" s="63" t="s">
        <v>271</v>
      </c>
      <c r="B9" s="66">
        <v>9</v>
      </c>
      <c r="C9" s="66">
        <v>8</v>
      </c>
      <c r="D9" s="87">
        <v>17</v>
      </c>
      <c r="E9" s="66">
        <v>3</v>
      </c>
      <c r="F9" s="66">
        <v>4</v>
      </c>
      <c r="G9" s="87">
        <v>7</v>
      </c>
    </row>
    <row r="10" spans="1:7" ht="18" customHeight="1" x14ac:dyDescent="0.2">
      <c r="A10" s="63" t="s">
        <v>272</v>
      </c>
      <c r="B10" s="66">
        <v>23</v>
      </c>
      <c r="C10" s="66">
        <v>24</v>
      </c>
      <c r="D10" s="87">
        <v>47</v>
      </c>
      <c r="E10" s="66">
        <v>10</v>
      </c>
      <c r="F10" s="66">
        <v>7</v>
      </c>
      <c r="G10" s="87">
        <v>17</v>
      </c>
    </row>
    <row r="11" spans="1:7" ht="18" customHeight="1" x14ac:dyDescent="0.2">
      <c r="A11" s="63" t="s">
        <v>25</v>
      </c>
      <c r="B11" s="66">
        <v>23</v>
      </c>
      <c r="C11" s="66">
        <v>24</v>
      </c>
      <c r="D11" s="87">
        <v>47</v>
      </c>
      <c r="E11" s="66">
        <v>11</v>
      </c>
      <c r="F11" s="66">
        <v>13</v>
      </c>
      <c r="G11" s="87">
        <v>24</v>
      </c>
    </row>
    <row r="12" spans="1:7" ht="18" customHeight="1" x14ac:dyDescent="0.2">
      <c r="A12" s="63" t="s">
        <v>112</v>
      </c>
      <c r="B12" s="66">
        <v>4</v>
      </c>
      <c r="C12" s="66">
        <v>2</v>
      </c>
      <c r="D12" s="87">
        <v>6</v>
      </c>
      <c r="E12" s="66">
        <v>0</v>
      </c>
      <c r="F12" s="66">
        <v>1</v>
      </c>
      <c r="G12" s="87">
        <v>1</v>
      </c>
    </row>
    <row r="13" spans="1:7" ht="18" customHeight="1" x14ac:dyDescent="0.2">
      <c r="A13" s="85" t="s">
        <v>0</v>
      </c>
      <c r="B13" s="90">
        <v>2264</v>
      </c>
      <c r="C13" s="90">
        <v>2085</v>
      </c>
      <c r="D13" s="90">
        <v>4349</v>
      </c>
      <c r="E13" s="90">
        <v>2081</v>
      </c>
      <c r="F13" s="90">
        <v>1956</v>
      </c>
      <c r="G13" s="90">
        <v>4037</v>
      </c>
    </row>
  </sheetData>
  <mergeCells count="3">
    <mergeCell ref="A3:A4"/>
    <mergeCell ref="B3:D3"/>
    <mergeCell ref="E3:G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showGridLines="0" workbookViewId="0"/>
  </sheetViews>
  <sheetFormatPr defaultRowHeight="12.75" x14ac:dyDescent="0.2"/>
  <cols>
    <col min="1" max="1" width="28.42578125" style="9" customWidth="1"/>
    <col min="2" max="3" width="11" style="9" customWidth="1"/>
    <col min="4" max="4" width="11" style="56" customWidth="1"/>
    <col min="5" max="6" width="11" style="9" customWidth="1"/>
    <col min="7" max="7" width="11" style="56" customWidth="1"/>
    <col min="8" max="9" width="11" style="9" customWidth="1"/>
    <col min="10" max="10" width="11" style="56" customWidth="1"/>
    <col min="11" max="12" width="12.85546875" style="9" customWidth="1"/>
    <col min="13" max="14" width="12.5703125" style="9" customWidth="1"/>
    <col min="15" max="16384" width="9.140625" style="9"/>
  </cols>
  <sheetData>
    <row r="1" spans="1:10" x14ac:dyDescent="0.2">
      <c r="A1" s="56" t="s">
        <v>434</v>
      </c>
    </row>
    <row r="2" spans="1:10" x14ac:dyDescent="0.2">
      <c r="A2" s="68"/>
    </row>
    <row r="3" spans="1:10" s="63" customFormat="1" ht="18" customHeight="1" x14ac:dyDescent="0.25">
      <c r="A3" s="343" t="s">
        <v>435</v>
      </c>
      <c r="B3" s="345" t="s">
        <v>1</v>
      </c>
      <c r="C3" s="345"/>
      <c r="D3" s="345"/>
      <c r="E3" s="334" t="s">
        <v>130</v>
      </c>
      <c r="F3" s="331"/>
      <c r="G3" s="332"/>
      <c r="H3" s="345" t="s">
        <v>0</v>
      </c>
      <c r="I3" s="345"/>
      <c r="J3" s="345"/>
    </row>
    <row r="4" spans="1:10" s="63" customFormat="1" ht="27.75" customHeight="1" x14ac:dyDescent="0.25">
      <c r="A4" s="344"/>
      <c r="B4" s="196" t="s">
        <v>277</v>
      </c>
      <c r="C4" s="196" t="s">
        <v>278</v>
      </c>
      <c r="D4" s="196" t="s">
        <v>0</v>
      </c>
      <c r="E4" s="196" t="s">
        <v>277</v>
      </c>
      <c r="F4" s="196" t="s">
        <v>278</v>
      </c>
      <c r="G4" s="196" t="s">
        <v>0</v>
      </c>
      <c r="H4" s="196" t="s">
        <v>277</v>
      </c>
      <c r="I4" s="196" t="s">
        <v>278</v>
      </c>
      <c r="J4" s="196" t="s">
        <v>0</v>
      </c>
    </row>
    <row r="5" spans="1:10" s="63" customFormat="1" ht="18" customHeight="1" x14ac:dyDescent="0.25">
      <c r="A5" s="74" t="s">
        <v>131</v>
      </c>
      <c r="B5" s="66"/>
      <c r="C5" s="66"/>
      <c r="D5" s="87"/>
      <c r="E5" s="66"/>
      <c r="F5" s="66"/>
      <c r="G5" s="87"/>
      <c r="H5" s="66"/>
      <c r="I5" s="66"/>
      <c r="J5" s="87"/>
    </row>
    <row r="6" spans="1:10" s="63" customFormat="1" ht="18" customHeight="1" x14ac:dyDescent="0.25">
      <c r="A6" s="63" t="s">
        <v>132</v>
      </c>
      <c r="B6" s="66">
        <v>882</v>
      </c>
      <c r="C6" s="66">
        <v>108</v>
      </c>
      <c r="D6" s="87">
        <v>990</v>
      </c>
      <c r="E6" s="66">
        <v>34</v>
      </c>
      <c r="F6" s="66">
        <v>5</v>
      </c>
      <c r="G6" s="87">
        <v>39</v>
      </c>
      <c r="H6" s="66">
        <v>916</v>
      </c>
      <c r="I6" s="66">
        <v>113</v>
      </c>
      <c r="J6" s="87">
        <v>1029</v>
      </c>
    </row>
    <row r="7" spans="1:10" s="63" customFormat="1" ht="18" customHeight="1" x14ac:dyDescent="0.25">
      <c r="A7" s="63" t="s">
        <v>133</v>
      </c>
      <c r="B7" s="66">
        <v>491</v>
      </c>
      <c r="C7" s="66">
        <v>42</v>
      </c>
      <c r="D7" s="87">
        <v>533</v>
      </c>
      <c r="E7" s="66">
        <v>122</v>
      </c>
      <c r="F7" s="66">
        <v>23</v>
      </c>
      <c r="G7" s="87">
        <v>145</v>
      </c>
      <c r="H7" s="66">
        <v>613</v>
      </c>
      <c r="I7" s="66">
        <v>65</v>
      </c>
      <c r="J7" s="87">
        <v>678</v>
      </c>
    </row>
    <row r="8" spans="1:10" s="63" customFormat="1" ht="18" customHeight="1" x14ac:dyDescent="0.25">
      <c r="A8" s="63" t="s">
        <v>134</v>
      </c>
      <c r="B8" s="66">
        <v>117</v>
      </c>
      <c r="C8" s="66">
        <v>8</v>
      </c>
      <c r="D8" s="87">
        <v>125</v>
      </c>
      <c r="E8" s="66">
        <v>103</v>
      </c>
      <c r="F8" s="66">
        <v>14</v>
      </c>
      <c r="G8" s="87">
        <v>117</v>
      </c>
      <c r="H8" s="66">
        <v>220</v>
      </c>
      <c r="I8" s="66">
        <v>22</v>
      </c>
      <c r="J8" s="87">
        <v>242</v>
      </c>
    </row>
    <row r="9" spans="1:10" s="63" customFormat="1" ht="18" customHeight="1" x14ac:dyDescent="0.25">
      <c r="A9" s="63" t="s">
        <v>135</v>
      </c>
      <c r="B9" s="66">
        <v>75</v>
      </c>
      <c r="C9" s="66">
        <v>7</v>
      </c>
      <c r="D9" s="87">
        <v>82</v>
      </c>
      <c r="E9" s="66">
        <v>95</v>
      </c>
      <c r="F9" s="66">
        <v>13</v>
      </c>
      <c r="G9" s="87">
        <v>108</v>
      </c>
      <c r="H9" s="66">
        <v>170</v>
      </c>
      <c r="I9" s="66">
        <v>20</v>
      </c>
      <c r="J9" s="87">
        <v>190</v>
      </c>
    </row>
    <row r="10" spans="1:10" s="63" customFormat="1" ht="18" customHeight="1" x14ac:dyDescent="0.25">
      <c r="A10" s="63" t="s">
        <v>136</v>
      </c>
      <c r="B10" s="66">
        <v>40</v>
      </c>
      <c r="C10" s="66">
        <v>3</v>
      </c>
      <c r="D10" s="87">
        <v>43</v>
      </c>
      <c r="E10" s="66">
        <v>63</v>
      </c>
      <c r="F10" s="66">
        <v>8</v>
      </c>
      <c r="G10" s="87">
        <v>71</v>
      </c>
      <c r="H10" s="66">
        <v>103</v>
      </c>
      <c r="I10" s="66">
        <v>11</v>
      </c>
      <c r="J10" s="87">
        <v>114</v>
      </c>
    </row>
    <row r="11" spans="1:10" s="63" customFormat="1" ht="18" customHeight="1" x14ac:dyDescent="0.25">
      <c r="A11" s="74" t="s">
        <v>137</v>
      </c>
      <c r="B11" s="66"/>
      <c r="C11" s="66"/>
      <c r="D11" s="87"/>
      <c r="E11" s="66"/>
      <c r="F11" s="66"/>
      <c r="G11" s="87"/>
      <c r="H11" s="66"/>
      <c r="I11" s="66"/>
      <c r="J11" s="87"/>
    </row>
    <row r="12" spans="1:10" s="63" customFormat="1" ht="18" customHeight="1" x14ac:dyDescent="0.25">
      <c r="A12" s="63" t="s">
        <v>138</v>
      </c>
      <c r="B12" s="66">
        <v>140</v>
      </c>
      <c r="C12" s="66">
        <v>11</v>
      </c>
      <c r="D12" s="87">
        <v>151</v>
      </c>
      <c r="E12" s="66">
        <v>9</v>
      </c>
      <c r="F12" s="66">
        <v>2</v>
      </c>
      <c r="G12" s="87">
        <v>11</v>
      </c>
      <c r="H12" s="66">
        <v>149</v>
      </c>
      <c r="I12" s="66">
        <v>13</v>
      </c>
      <c r="J12" s="87">
        <v>162</v>
      </c>
    </row>
    <row r="13" spans="1:10" s="63" customFormat="1" ht="18" customHeight="1" x14ac:dyDescent="0.25">
      <c r="A13" s="63" t="s">
        <v>139</v>
      </c>
      <c r="B13" s="66">
        <v>218</v>
      </c>
      <c r="C13" s="66">
        <v>14</v>
      </c>
      <c r="D13" s="87">
        <v>232</v>
      </c>
      <c r="E13" s="66">
        <v>19</v>
      </c>
      <c r="F13" s="66">
        <v>3</v>
      </c>
      <c r="G13" s="87">
        <v>22</v>
      </c>
      <c r="H13" s="66">
        <v>237</v>
      </c>
      <c r="I13" s="66">
        <v>17</v>
      </c>
      <c r="J13" s="87">
        <v>254</v>
      </c>
    </row>
    <row r="14" spans="1:10" s="63" customFormat="1" ht="18" customHeight="1" x14ac:dyDescent="0.25">
      <c r="A14" s="63" t="s">
        <v>140</v>
      </c>
      <c r="B14" s="66">
        <v>105</v>
      </c>
      <c r="C14" s="66">
        <v>9</v>
      </c>
      <c r="D14" s="87">
        <v>114</v>
      </c>
      <c r="E14" s="66">
        <v>12</v>
      </c>
      <c r="F14" s="66">
        <v>2</v>
      </c>
      <c r="G14" s="87">
        <v>14</v>
      </c>
      <c r="H14" s="66">
        <v>117</v>
      </c>
      <c r="I14" s="66">
        <v>11</v>
      </c>
      <c r="J14" s="87">
        <v>128</v>
      </c>
    </row>
    <row r="15" spans="1:10" s="63" customFormat="1" ht="18" customHeight="1" x14ac:dyDescent="0.25">
      <c r="A15" s="63" t="s">
        <v>141</v>
      </c>
      <c r="B15" s="66">
        <v>126</v>
      </c>
      <c r="C15" s="66">
        <v>13</v>
      </c>
      <c r="D15" s="87">
        <v>139</v>
      </c>
      <c r="E15" s="66">
        <v>21</v>
      </c>
      <c r="F15" s="66">
        <v>8</v>
      </c>
      <c r="G15" s="87">
        <v>29</v>
      </c>
      <c r="H15" s="66">
        <v>147</v>
      </c>
      <c r="I15" s="66">
        <v>21</v>
      </c>
      <c r="J15" s="87">
        <v>168</v>
      </c>
    </row>
    <row r="16" spans="1:10" s="63" customFormat="1" ht="18" customHeight="1" x14ac:dyDescent="0.25">
      <c r="A16" s="63" t="s">
        <v>142</v>
      </c>
      <c r="B16" s="66">
        <v>42</v>
      </c>
      <c r="C16" s="66">
        <v>7</v>
      </c>
      <c r="D16" s="87">
        <v>49</v>
      </c>
      <c r="E16" s="66">
        <v>21</v>
      </c>
      <c r="F16" s="66">
        <v>2</v>
      </c>
      <c r="G16" s="87">
        <v>23</v>
      </c>
      <c r="H16" s="66">
        <v>63</v>
      </c>
      <c r="I16" s="66">
        <v>9</v>
      </c>
      <c r="J16" s="87">
        <v>72</v>
      </c>
    </row>
    <row r="17" spans="1:10" s="63" customFormat="1" ht="18" customHeight="1" x14ac:dyDescent="0.25">
      <c r="A17" s="63" t="s">
        <v>143</v>
      </c>
      <c r="B17" s="66">
        <v>346</v>
      </c>
      <c r="C17" s="66">
        <v>50</v>
      </c>
      <c r="D17" s="87">
        <v>396</v>
      </c>
      <c r="E17" s="66">
        <v>49</v>
      </c>
      <c r="F17" s="66">
        <v>6</v>
      </c>
      <c r="G17" s="87">
        <v>55</v>
      </c>
      <c r="H17" s="66">
        <v>395</v>
      </c>
      <c r="I17" s="66">
        <v>56</v>
      </c>
      <c r="J17" s="87">
        <v>451</v>
      </c>
    </row>
    <row r="18" spans="1:10" s="63" customFormat="1" ht="18" customHeight="1" x14ac:dyDescent="0.25">
      <c r="A18" s="74" t="s">
        <v>144</v>
      </c>
      <c r="B18" s="66"/>
      <c r="C18" s="66"/>
      <c r="D18" s="87"/>
      <c r="E18" s="66"/>
      <c r="F18" s="66"/>
      <c r="G18" s="87"/>
      <c r="H18" s="66"/>
      <c r="I18" s="66"/>
      <c r="J18" s="87"/>
    </row>
    <row r="19" spans="1:10" s="63" customFormat="1" ht="18" customHeight="1" x14ac:dyDescent="0.25">
      <c r="A19" s="63" t="s">
        <v>145</v>
      </c>
      <c r="B19" s="66">
        <v>272</v>
      </c>
      <c r="C19" s="66">
        <v>52</v>
      </c>
      <c r="D19" s="87">
        <v>324</v>
      </c>
      <c r="E19" s="66">
        <v>101</v>
      </c>
      <c r="F19" s="66">
        <v>12</v>
      </c>
      <c r="G19" s="87">
        <v>113</v>
      </c>
      <c r="H19" s="66">
        <v>373</v>
      </c>
      <c r="I19" s="66">
        <v>64</v>
      </c>
      <c r="J19" s="87">
        <v>437</v>
      </c>
    </row>
    <row r="20" spans="1:10" s="63" customFormat="1" ht="18" customHeight="1" x14ac:dyDescent="0.25">
      <c r="A20" s="63" t="s">
        <v>146</v>
      </c>
      <c r="B20" s="66">
        <v>39</v>
      </c>
      <c r="C20" s="66">
        <v>0</v>
      </c>
      <c r="D20" s="87">
        <v>39</v>
      </c>
      <c r="E20" s="66">
        <v>33</v>
      </c>
      <c r="F20" s="66">
        <v>7</v>
      </c>
      <c r="G20" s="87">
        <v>40</v>
      </c>
      <c r="H20" s="66">
        <v>72</v>
      </c>
      <c r="I20" s="66">
        <v>7</v>
      </c>
      <c r="J20" s="87">
        <v>79</v>
      </c>
    </row>
    <row r="21" spans="1:10" s="63" customFormat="1" ht="18" customHeight="1" x14ac:dyDescent="0.25">
      <c r="A21" s="63" t="s">
        <v>147</v>
      </c>
      <c r="B21" s="66">
        <v>300</v>
      </c>
      <c r="C21" s="66">
        <v>71</v>
      </c>
      <c r="D21" s="87">
        <v>371</v>
      </c>
      <c r="E21" s="66">
        <v>50</v>
      </c>
      <c r="F21" s="66">
        <v>4</v>
      </c>
      <c r="G21" s="87">
        <v>54</v>
      </c>
      <c r="H21" s="66">
        <v>350</v>
      </c>
      <c r="I21" s="66">
        <v>75</v>
      </c>
      <c r="J21" s="87">
        <v>425</v>
      </c>
    </row>
    <row r="22" spans="1:10" s="63" customFormat="1" ht="18" customHeight="1" x14ac:dyDescent="0.25">
      <c r="A22" s="74" t="s">
        <v>148</v>
      </c>
      <c r="B22" s="66"/>
      <c r="C22" s="66"/>
      <c r="D22" s="87"/>
      <c r="E22" s="66"/>
      <c r="F22" s="66"/>
      <c r="G22" s="87"/>
      <c r="H22" s="66"/>
      <c r="I22" s="66"/>
      <c r="J22" s="87"/>
    </row>
    <row r="23" spans="1:10" s="63" customFormat="1" ht="18" customHeight="1" x14ac:dyDescent="0.25">
      <c r="A23" s="63" t="s">
        <v>57</v>
      </c>
      <c r="B23" s="66">
        <v>920</v>
      </c>
      <c r="C23" s="66">
        <v>637</v>
      </c>
      <c r="D23" s="87">
        <v>1557</v>
      </c>
      <c r="E23" s="66">
        <v>12</v>
      </c>
      <c r="F23" s="66">
        <v>4</v>
      </c>
      <c r="G23" s="87">
        <v>16</v>
      </c>
      <c r="H23" s="66">
        <v>932</v>
      </c>
      <c r="I23" s="66">
        <v>641</v>
      </c>
      <c r="J23" s="87">
        <v>1573</v>
      </c>
    </row>
    <row r="24" spans="1:10" s="63" customFormat="1" ht="18" customHeight="1" x14ac:dyDescent="0.25">
      <c r="A24" s="63" t="s">
        <v>112</v>
      </c>
      <c r="B24" s="66">
        <v>12</v>
      </c>
      <c r="C24" s="66">
        <v>4</v>
      </c>
      <c r="D24" s="87">
        <v>16</v>
      </c>
      <c r="E24" s="66">
        <v>16</v>
      </c>
      <c r="F24" s="66">
        <v>2</v>
      </c>
      <c r="G24" s="87">
        <v>18</v>
      </c>
      <c r="H24" s="66">
        <v>28</v>
      </c>
      <c r="I24" s="66">
        <v>6</v>
      </c>
      <c r="J24" s="87">
        <v>34</v>
      </c>
    </row>
    <row r="25" spans="1:10" s="74" customFormat="1" ht="18" customHeight="1" x14ac:dyDescent="0.25">
      <c r="A25" s="85" t="s">
        <v>149</v>
      </c>
      <c r="B25" s="90">
        <v>2538</v>
      </c>
      <c r="C25" s="90">
        <v>869</v>
      </c>
      <c r="D25" s="90">
        <f>B25+C25</f>
        <v>3407</v>
      </c>
      <c r="E25" s="90">
        <v>218</v>
      </c>
      <c r="F25" s="90">
        <v>37</v>
      </c>
      <c r="G25" s="90">
        <v>255</v>
      </c>
      <c r="H25" s="90">
        <v>2756</v>
      </c>
      <c r="I25" s="90">
        <v>906</v>
      </c>
      <c r="J25" s="90">
        <v>3662</v>
      </c>
    </row>
    <row r="27" spans="1:10" x14ac:dyDescent="0.2">
      <c r="A27" s="9" t="s">
        <v>279</v>
      </c>
    </row>
    <row r="29" spans="1:10" s="68" customFormat="1" x14ac:dyDescent="0.2"/>
    <row r="30" spans="1:10" s="56" customFormat="1" x14ac:dyDescent="0.2"/>
    <row r="31" spans="1:10" s="56" customFormat="1" x14ac:dyDescent="0.2"/>
    <row r="33" spans="15:15" x14ac:dyDescent="0.2">
      <c r="O33" s="57"/>
    </row>
    <row r="34" spans="15:15" x14ac:dyDescent="0.2">
      <c r="O34" s="57"/>
    </row>
    <row r="35" spans="15:15" x14ac:dyDescent="0.2">
      <c r="O35" s="57"/>
    </row>
    <row r="36" spans="15:15" x14ac:dyDescent="0.2">
      <c r="O36" s="57"/>
    </row>
    <row r="37" spans="15:15" x14ac:dyDescent="0.2">
      <c r="O37" s="57"/>
    </row>
    <row r="38" spans="15:15" x14ac:dyDescent="0.2">
      <c r="O38" s="57"/>
    </row>
    <row r="39" spans="15:15" x14ac:dyDescent="0.2">
      <c r="O39" s="57"/>
    </row>
    <row r="40" spans="15:15" x14ac:dyDescent="0.2">
      <c r="O40" s="57"/>
    </row>
    <row r="41" spans="15:15" x14ac:dyDescent="0.2">
      <c r="O41" s="57"/>
    </row>
    <row r="42" spans="15:15" x14ac:dyDescent="0.2">
      <c r="O42" s="57"/>
    </row>
    <row r="43" spans="15:15" x14ac:dyDescent="0.2">
      <c r="O43" s="57"/>
    </row>
    <row r="44" spans="15:15" x14ac:dyDescent="0.2">
      <c r="O44" s="57"/>
    </row>
    <row r="45" spans="15:15" x14ac:dyDescent="0.2">
      <c r="O45" s="57"/>
    </row>
    <row r="46" spans="15:15" x14ac:dyDescent="0.2">
      <c r="O46" s="57"/>
    </row>
    <row r="47" spans="15:15" x14ac:dyDescent="0.2">
      <c r="O47" s="57"/>
    </row>
    <row r="48" spans="15:15" x14ac:dyDescent="0.2">
      <c r="O48" s="57"/>
    </row>
    <row r="49" spans="1:15" x14ac:dyDescent="0.2">
      <c r="O49" s="57"/>
    </row>
    <row r="50" spans="1:15" x14ac:dyDescent="0.2">
      <c r="O50" s="57"/>
    </row>
    <row r="51" spans="1:15" x14ac:dyDescent="0.2">
      <c r="O51" s="57"/>
    </row>
    <row r="54" spans="1:15" x14ac:dyDescent="0.2">
      <c r="A54" s="9" t="s">
        <v>279</v>
      </c>
    </row>
  </sheetData>
  <mergeCells count="4">
    <mergeCell ref="A3:A4"/>
    <mergeCell ref="B3:D3"/>
    <mergeCell ref="E3:G3"/>
    <mergeCell ref="H3:J3"/>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showGridLines="0" workbookViewId="0"/>
  </sheetViews>
  <sheetFormatPr defaultRowHeight="12.75" x14ac:dyDescent="0.2"/>
  <cols>
    <col min="1" max="1" width="28.5703125" style="9" customWidth="1"/>
    <col min="2" max="5" width="6.5703125" style="9" customWidth="1"/>
    <col min="6" max="6" width="6.5703125" style="56" customWidth="1"/>
    <col min="7" max="10" width="6.5703125" style="9" customWidth="1"/>
    <col min="11" max="11" width="6.5703125" style="56" customWidth="1"/>
    <col min="12" max="15" width="6.5703125" style="9" customWidth="1"/>
    <col min="16" max="16" width="6.5703125" style="56" customWidth="1"/>
    <col min="17" max="16384" width="9.140625" style="9"/>
  </cols>
  <sheetData>
    <row r="1" spans="1:16" x14ac:dyDescent="0.2">
      <c r="A1" s="56" t="s">
        <v>436</v>
      </c>
      <c r="B1" s="68"/>
      <c r="C1" s="68"/>
      <c r="D1" s="68"/>
      <c r="E1" s="68"/>
      <c r="F1" s="68"/>
      <c r="G1" s="68"/>
      <c r="H1" s="68"/>
      <c r="I1" s="68"/>
      <c r="J1" s="68"/>
      <c r="K1" s="68"/>
      <c r="L1" s="68"/>
      <c r="M1" s="68"/>
      <c r="N1" s="68"/>
      <c r="O1" s="68"/>
      <c r="P1" s="68"/>
    </row>
    <row r="2" spans="1:16" x14ac:dyDescent="0.2">
      <c r="A2" s="68"/>
      <c r="B2" s="68"/>
      <c r="C2" s="68"/>
      <c r="D2" s="68"/>
      <c r="E2" s="68"/>
      <c r="F2" s="68"/>
      <c r="G2" s="68"/>
      <c r="H2" s="68"/>
      <c r="I2" s="68"/>
      <c r="J2" s="68"/>
      <c r="K2" s="68"/>
      <c r="L2" s="68"/>
      <c r="M2" s="68"/>
      <c r="N2" s="68"/>
      <c r="O2" s="68"/>
      <c r="P2" s="68"/>
    </row>
    <row r="3" spans="1:16" s="63" customFormat="1" ht="18" customHeight="1" x14ac:dyDescent="0.25">
      <c r="A3" s="336" t="s">
        <v>435</v>
      </c>
      <c r="B3" s="331" t="s">
        <v>13</v>
      </c>
      <c r="C3" s="331"/>
      <c r="D3" s="331"/>
      <c r="E3" s="331"/>
      <c r="F3" s="331"/>
      <c r="G3" s="334" t="s">
        <v>14</v>
      </c>
      <c r="H3" s="331"/>
      <c r="I3" s="331"/>
      <c r="J3" s="331"/>
      <c r="K3" s="332"/>
      <c r="L3" s="331" t="s">
        <v>0</v>
      </c>
      <c r="M3" s="331"/>
      <c r="N3" s="331"/>
      <c r="O3" s="331"/>
      <c r="P3" s="331"/>
    </row>
    <row r="4" spans="1:16" s="83" customFormat="1" ht="27" customHeight="1" x14ac:dyDescent="0.25">
      <c r="A4" s="337"/>
      <c r="B4" s="196" t="s">
        <v>221</v>
      </c>
      <c r="C4" s="196" t="s">
        <v>222</v>
      </c>
      <c r="D4" s="196" t="s">
        <v>223</v>
      </c>
      <c r="E4" s="196" t="s">
        <v>224</v>
      </c>
      <c r="F4" s="196" t="s">
        <v>0</v>
      </c>
      <c r="G4" s="196" t="s">
        <v>221</v>
      </c>
      <c r="H4" s="196" t="s">
        <v>222</v>
      </c>
      <c r="I4" s="196" t="s">
        <v>223</v>
      </c>
      <c r="J4" s="196" t="s">
        <v>224</v>
      </c>
      <c r="K4" s="196" t="s">
        <v>0</v>
      </c>
      <c r="L4" s="196" t="s">
        <v>221</v>
      </c>
      <c r="M4" s="196" t="s">
        <v>222</v>
      </c>
      <c r="N4" s="196" t="s">
        <v>223</v>
      </c>
      <c r="O4" s="196" t="s">
        <v>224</v>
      </c>
      <c r="P4" s="196" t="s">
        <v>0</v>
      </c>
    </row>
    <row r="5" spans="1:16" s="63" customFormat="1" ht="18" customHeight="1" x14ac:dyDescent="0.25">
      <c r="A5" s="62" t="s">
        <v>131</v>
      </c>
      <c r="B5" s="79"/>
      <c r="C5" s="79"/>
      <c r="D5" s="79"/>
      <c r="E5" s="79"/>
      <c r="F5" s="80"/>
      <c r="G5" s="79"/>
      <c r="H5" s="79"/>
      <c r="I5" s="79"/>
      <c r="J5" s="79"/>
      <c r="K5" s="80"/>
      <c r="L5" s="79"/>
      <c r="M5" s="79"/>
      <c r="N5" s="79"/>
      <c r="O5" s="79"/>
      <c r="P5" s="80"/>
    </row>
    <row r="6" spans="1:16" s="63" customFormat="1" ht="18" customHeight="1" x14ac:dyDescent="0.25">
      <c r="A6" s="63" t="s">
        <v>132</v>
      </c>
      <c r="B6" s="79">
        <v>141</v>
      </c>
      <c r="C6" s="79">
        <v>182</v>
      </c>
      <c r="D6" s="79">
        <v>96</v>
      </c>
      <c r="E6" s="79">
        <v>46</v>
      </c>
      <c r="F6" s="80">
        <v>465</v>
      </c>
      <c r="G6" s="79">
        <v>122</v>
      </c>
      <c r="H6" s="79">
        <v>230</v>
      </c>
      <c r="I6" s="79">
        <v>120</v>
      </c>
      <c r="J6" s="79">
        <v>53</v>
      </c>
      <c r="K6" s="80">
        <v>525</v>
      </c>
      <c r="L6" s="79">
        <v>263</v>
      </c>
      <c r="M6" s="79">
        <v>412</v>
      </c>
      <c r="N6" s="79">
        <v>216</v>
      </c>
      <c r="O6" s="79">
        <v>99</v>
      </c>
      <c r="P6" s="80">
        <v>990</v>
      </c>
    </row>
    <row r="7" spans="1:16" s="63" customFormat="1" ht="18" customHeight="1" x14ac:dyDescent="0.25">
      <c r="A7" s="63" t="s">
        <v>133</v>
      </c>
      <c r="B7" s="79">
        <v>81</v>
      </c>
      <c r="C7" s="79">
        <v>90</v>
      </c>
      <c r="D7" s="79">
        <v>31</v>
      </c>
      <c r="E7" s="79">
        <v>18</v>
      </c>
      <c r="F7" s="80">
        <v>220</v>
      </c>
      <c r="G7" s="79">
        <v>104</v>
      </c>
      <c r="H7" s="79">
        <v>147</v>
      </c>
      <c r="I7" s="79">
        <v>46</v>
      </c>
      <c r="J7" s="79">
        <v>16</v>
      </c>
      <c r="K7" s="80">
        <v>313</v>
      </c>
      <c r="L7" s="79">
        <v>185</v>
      </c>
      <c r="M7" s="79">
        <v>237</v>
      </c>
      <c r="N7" s="79">
        <v>77</v>
      </c>
      <c r="O7" s="79">
        <v>34</v>
      </c>
      <c r="P7" s="80">
        <v>533</v>
      </c>
    </row>
    <row r="8" spans="1:16" s="63" customFormat="1" ht="18" customHeight="1" x14ac:dyDescent="0.25">
      <c r="A8" s="63" t="s">
        <v>134</v>
      </c>
      <c r="B8" s="79">
        <v>19</v>
      </c>
      <c r="C8" s="79">
        <v>21</v>
      </c>
      <c r="D8" s="79">
        <v>7</v>
      </c>
      <c r="E8" s="79">
        <v>8</v>
      </c>
      <c r="F8" s="80">
        <v>55</v>
      </c>
      <c r="G8" s="79">
        <v>22</v>
      </c>
      <c r="H8" s="79">
        <v>27</v>
      </c>
      <c r="I8" s="79">
        <v>15</v>
      </c>
      <c r="J8" s="79">
        <v>6</v>
      </c>
      <c r="K8" s="80">
        <v>70</v>
      </c>
      <c r="L8" s="79">
        <v>41</v>
      </c>
      <c r="M8" s="79">
        <v>48</v>
      </c>
      <c r="N8" s="79">
        <v>22</v>
      </c>
      <c r="O8" s="79">
        <v>14</v>
      </c>
      <c r="P8" s="80">
        <v>125</v>
      </c>
    </row>
    <row r="9" spans="1:16" s="63" customFormat="1" ht="18" customHeight="1" x14ac:dyDescent="0.25">
      <c r="A9" s="63" t="s">
        <v>135</v>
      </c>
      <c r="B9" s="79">
        <v>4</v>
      </c>
      <c r="C9" s="79">
        <v>14</v>
      </c>
      <c r="D9" s="79">
        <v>10</v>
      </c>
      <c r="E9" s="79">
        <v>12</v>
      </c>
      <c r="F9" s="80">
        <v>40</v>
      </c>
      <c r="G9" s="79">
        <v>7</v>
      </c>
      <c r="H9" s="79">
        <v>22</v>
      </c>
      <c r="I9" s="79">
        <v>11</v>
      </c>
      <c r="J9" s="79">
        <v>2</v>
      </c>
      <c r="K9" s="80">
        <v>42</v>
      </c>
      <c r="L9" s="79">
        <v>11</v>
      </c>
      <c r="M9" s="79">
        <v>36</v>
      </c>
      <c r="N9" s="79">
        <v>21</v>
      </c>
      <c r="O9" s="79">
        <v>14</v>
      </c>
      <c r="P9" s="80">
        <v>82</v>
      </c>
    </row>
    <row r="10" spans="1:16" s="63" customFormat="1" ht="18" customHeight="1" x14ac:dyDescent="0.25">
      <c r="A10" s="63" t="s">
        <v>136</v>
      </c>
      <c r="B10" s="79">
        <v>0</v>
      </c>
      <c r="C10" s="79">
        <v>5</v>
      </c>
      <c r="D10" s="79">
        <v>3</v>
      </c>
      <c r="E10" s="79">
        <v>4</v>
      </c>
      <c r="F10" s="80">
        <v>12</v>
      </c>
      <c r="G10" s="79">
        <v>4</v>
      </c>
      <c r="H10" s="79">
        <v>16</v>
      </c>
      <c r="I10" s="79">
        <v>8</v>
      </c>
      <c r="J10" s="79">
        <v>3</v>
      </c>
      <c r="K10" s="80">
        <v>31</v>
      </c>
      <c r="L10" s="79">
        <v>4</v>
      </c>
      <c r="M10" s="79">
        <v>21</v>
      </c>
      <c r="N10" s="79">
        <v>11</v>
      </c>
      <c r="O10" s="79">
        <v>7</v>
      </c>
      <c r="P10" s="80">
        <v>43</v>
      </c>
    </row>
    <row r="11" spans="1:16" s="63" customFormat="1" ht="18" customHeight="1" x14ac:dyDescent="0.25">
      <c r="A11" s="74" t="s">
        <v>137</v>
      </c>
      <c r="B11" s="79"/>
      <c r="C11" s="79"/>
      <c r="D11" s="79"/>
      <c r="E11" s="79"/>
      <c r="F11" s="80"/>
      <c r="G11" s="79"/>
      <c r="H11" s="79"/>
      <c r="I11" s="79"/>
      <c r="J11" s="79"/>
      <c r="K11" s="80"/>
      <c r="L11" s="79"/>
      <c r="M11" s="79"/>
      <c r="N11" s="79"/>
      <c r="O11" s="79"/>
      <c r="P11" s="80"/>
    </row>
    <row r="12" spans="1:16" s="63" customFormat="1" ht="18" customHeight="1" x14ac:dyDescent="0.25">
      <c r="A12" s="63" t="s">
        <v>138</v>
      </c>
      <c r="B12" s="79">
        <v>39</v>
      </c>
      <c r="C12" s="79">
        <v>25</v>
      </c>
      <c r="D12" s="79">
        <v>12</v>
      </c>
      <c r="E12" s="79">
        <v>4</v>
      </c>
      <c r="F12" s="80">
        <v>80</v>
      </c>
      <c r="G12" s="79">
        <v>17</v>
      </c>
      <c r="H12" s="79">
        <v>36</v>
      </c>
      <c r="I12" s="79">
        <v>15</v>
      </c>
      <c r="J12" s="79">
        <v>3</v>
      </c>
      <c r="K12" s="80">
        <v>71</v>
      </c>
      <c r="L12" s="79">
        <v>56</v>
      </c>
      <c r="M12" s="79">
        <v>61</v>
      </c>
      <c r="N12" s="79">
        <v>27</v>
      </c>
      <c r="O12" s="79">
        <v>7</v>
      </c>
      <c r="P12" s="80">
        <v>151</v>
      </c>
    </row>
    <row r="13" spans="1:16" s="63" customFormat="1" ht="18" customHeight="1" x14ac:dyDescent="0.25">
      <c r="A13" s="63" t="s">
        <v>139</v>
      </c>
      <c r="B13" s="79">
        <v>35</v>
      </c>
      <c r="C13" s="79">
        <v>40</v>
      </c>
      <c r="D13" s="79">
        <v>23</v>
      </c>
      <c r="E13" s="79">
        <v>10</v>
      </c>
      <c r="F13" s="80">
        <v>108</v>
      </c>
      <c r="G13" s="79">
        <v>18</v>
      </c>
      <c r="H13" s="79">
        <v>65</v>
      </c>
      <c r="I13" s="79">
        <v>36</v>
      </c>
      <c r="J13" s="79">
        <v>5</v>
      </c>
      <c r="K13" s="80">
        <v>124</v>
      </c>
      <c r="L13" s="79">
        <v>53</v>
      </c>
      <c r="M13" s="79">
        <v>105</v>
      </c>
      <c r="N13" s="79">
        <v>59</v>
      </c>
      <c r="O13" s="79">
        <v>15</v>
      </c>
      <c r="P13" s="80">
        <v>232</v>
      </c>
    </row>
    <row r="14" spans="1:16" s="63" customFormat="1" ht="18" customHeight="1" x14ac:dyDescent="0.25">
      <c r="A14" s="63" t="s">
        <v>140</v>
      </c>
      <c r="B14" s="79">
        <v>27</v>
      </c>
      <c r="C14" s="79">
        <v>33</v>
      </c>
      <c r="D14" s="79">
        <v>18</v>
      </c>
      <c r="E14" s="79">
        <v>10</v>
      </c>
      <c r="F14" s="80">
        <v>88</v>
      </c>
      <c r="G14" s="79">
        <v>17</v>
      </c>
      <c r="H14" s="79">
        <v>6</v>
      </c>
      <c r="I14" s="79">
        <v>2</v>
      </c>
      <c r="J14" s="79">
        <v>1</v>
      </c>
      <c r="K14" s="80">
        <v>26</v>
      </c>
      <c r="L14" s="79">
        <v>44</v>
      </c>
      <c r="M14" s="79">
        <v>39</v>
      </c>
      <c r="N14" s="79">
        <v>20</v>
      </c>
      <c r="O14" s="79">
        <v>11</v>
      </c>
      <c r="P14" s="80">
        <v>114</v>
      </c>
    </row>
    <row r="15" spans="1:16" s="63" customFormat="1" ht="18" customHeight="1" x14ac:dyDescent="0.25">
      <c r="A15" s="63" t="s">
        <v>141</v>
      </c>
      <c r="B15" s="79">
        <v>12</v>
      </c>
      <c r="C15" s="79">
        <v>31</v>
      </c>
      <c r="D15" s="79">
        <v>18</v>
      </c>
      <c r="E15" s="79">
        <v>12</v>
      </c>
      <c r="F15" s="80">
        <v>73</v>
      </c>
      <c r="G15" s="79">
        <v>5</v>
      </c>
      <c r="H15" s="79">
        <v>41</v>
      </c>
      <c r="I15" s="79">
        <v>18</v>
      </c>
      <c r="J15" s="79">
        <v>2</v>
      </c>
      <c r="K15" s="80">
        <v>66</v>
      </c>
      <c r="L15" s="79">
        <v>17</v>
      </c>
      <c r="M15" s="79">
        <v>72</v>
      </c>
      <c r="N15" s="79">
        <v>36</v>
      </c>
      <c r="O15" s="79">
        <v>14</v>
      </c>
      <c r="P15" s="80">
        <v>139</v>
      </c>
    </row>
    <row r="16" spans="1:16" s="63" customFormat="1" ht="18" customHeight="1" x14ac:dyDescent="0.25">
      <c r="A16" s="63" t="s">
        <v>142</v>
      </c>
      <c r="B16" s="79">
        <v>1</v>
      </c>
      <c r="C16" s="79">
        <v>11</v>
      </c>
      <c r="D16" s="79">
        <v>5</v>
      </c>
      <c r="E16" s="79">
        <v>7</v>
      </c>
      <c r="F16" s="80">
        <v>24</v>
      </c>
      <c r="G16" s="79">
        <v>4</v>
      </c>
      <c r="H16" s="79">
        <v>12</v>
      </c>
      <c r="I16" s="79">
        <v>7</v>
      </c>
      <c r="J16" s="79">
        <v>2</v>
      </c>
      <c r="K16" s="80">
        <v>25</v>
      </c>
      <c r="L16" s="79">
        <v>5</v>
      </c>
      <c r="M16" s="79">
        <v>23</v>
      </c>
      <c r="N16" s="79">
        <v>12</v>
      </c>
      <c r="O16" s="79">
        <v>9</v>
      </c>
      <c r="P16" s="80">
        <v>49</v>
      </c>
    </row>
    <row r="17" spans="1:16" s="63" customFormat="1" ht="18" customHeight="1" x14ac:dyDescent="0.25">
      <c r="A17" s="63" t="s">
        <v>143</v>
      </c>
      <c r="B17" s="79">
        <v>38</v>
      </c>
      <c r="C17" s="79">
        <v>90</v>
      </c>
      <c r="D17" s="79">
        <v>63</v>
      </c>
      <c r="E17" s="79">
        <v>44</v>
      </c>
      <c r="F17" s="80">
        <v>235</v>
      </c>
      <c r="G17" s="79">
        <v>19</v>
      </c>
      <c r="H17" s="79">
        <v>80</v>
      </c>
      <c r="I17" s="79">
        <v>44</v>
      </c>
      <c r="J17" s="79">
        <v>18</v>
      </c>
      <c r="K17" s="80">
        <v>161</v>
      </c>
      <c r="L17" s="79">
        <v>57</v>
      </c>
      <c r="M17" s="79">
        <v>170</v>
      </c>
      <c r="N17" s="79">
        <v>107</v>
      </c>
      <c r="O17" s="79">
        <v>62</v>
      </c>
      <c r="P17" s="80">
        <v>396</v>
      </c>
    </row>
    <row r="18" spans="1:16" s="63" customFormat="1" ht="18" customHeight="1" x14ac:dyDescent="0.25">
      <c r="A18" s="74" t="s">
        <v>144</v>
      </c>
      <c r="B18" s="79"/>
      <c r="C18" s="79"/>
      <c r="D18" s="79"/>
      <c r="E18" s="79"/>
      <c r="F18" s="80"/>
      <c r="G18" s="79"/>
      <c r="H18" s="79"/>
      <c r="I18" s="79"/>
      <c r="J18" s="79"/>
      <c r="K18" s="80"/>
      <c r="L18" s="79"/>
      <c r="M18" s="79"/>
      <c r="N18" s="79"/>
      <c r="O18" s="79"/>
      <c r="P18" s="80"/>
    </row>
    <row r="19" spans="1:16" s="63" customFormat="1" ht="18" customHeight="1" x14ac:dyDescent="0.25">
      <c r="A19" s="63" t="s">
        <v>145</v>
      </c>
      <c r="B19" s="79">
        <v>12</v>
      </c>
      <c r="C19" s="79">
        <v>43</v>
      </c>
      <c r="D19" s="79">
        <v>22</v>
      </c>
      <c r="E19" s="79">
        <v>18</v>
      </c>
      <c r="F19" s="80">
        <v>95</v>
      </c>
      <c r="G19" s="79">
        <v>29</v>
      </c>
      <c r="H19" s="79">
        <v>112</v>
      </c>
      <c r="I19" s="79">
        <v>48</v>
      </c>
      <c r="J19" s="79">
        <v>40</v>
      </c>
      <c r="K19" s="80">
        <v>229</v>
      </c>
      <c r="L19" s="79">
        <v>41</v>
      </c>
      <c r="M19" s="79">
        <v>155</v>
      </c>
      <c r="N19" s="79">
        <v>70</v>
      </c>
      <c r="O19" s="79">
        <v>58</v>
      </c>
      <c r="P19" s="80">
        <v>324</v>
      </c>
    </row>
    <row r="20" spans="1:16" s="63" customFormat="1" ht="18" customHeight="1" x14ac:dyDescent="0.25">
      <c r="A20" s="63" t="s">
        <v>146</v>
      </c>
      <c r="B20" s="79">
        <v>1</v>
      </c>
      <c r="C20" s="79">
        <v>19</v>
      </c>
      <c r="D20" s="79">
        <v>3</v>
      </c>
      <c r="E20" s="79">
        <v>2</v>
      </c>
      <c r="F20" s="80">
        <v>25</v>
      </c>
      <c r="G20" s="79">
        <v>1</v>
      </c>
      <c r="H20" s="79">
        <v>7</v>
      </c>
      <c r="I20" s="79">
        <v>4</v>
      </c>
      <c r="J20" s="79">
        <v>2</v>
      </c>
      <c r="K20" s="80">
        <v>14</v>
      </c>
      <c r="L20" s="79">
        <v>2</v>
      </c>
      <c r="M20" s="79">
        <v>26</v>
      </c>
      <c r="N20" s="79">
        <v>7</v>
      </c>
      <c r="O20" s="79">
        <v>4</v>
      </c>
      <c r="P20" s="80">
        <v>39</v>
      </c>
    </row>
    <row r="21" spans="1:16" s="63" customFormat="1" ht="18" customHeight="1" x14ac:dyDescent="0.25">
      <c r="A21" s="63" t="s">
        <v>147</v>
      </c>
      <c r="B21" s="79">
        <v>24</v>
      </c>
      <c r="C21" s="79">
        <v>86</v>
      </c>
      <c r="D21" s="79">
        <v>51</v>
      </c>
      <c r="E21" s="79">
        <v>41</v>
      </c>
      <c r="F21" s="80">
        <v>202</v>
      </c>
      <c r="G21" s="79">
        <v>27</v>
      </c>
      <c r="H21" s="79">
        <v>67</v>
      </c>
      <c r="I21" s="79">
        <v>47</v>
      </c>
      <c r="J21" s="79">
        <v>28</v>
      </c>
      <c r="K21" s="80">
        <v>169</v>
      </c>
      <c r="L21" s="79">
        <v>51</v>
      </c>
      <c r="M21" s="79">
        <v>153</v>
      </c>
      <c r="N21" s="79">
        <v>98</v>
      </c>
      <c r="O21" s="79">
        <v>69</v>
      </c>
      <c r="P21" s="80">
        <v>371</v>
      </c>
    </row>
    <row r="22" spans="1:16" s="63" customFormat="1" ht="18" customHeight="1" x14ac:dyDescent="0.25">
      <c r="A22" s="74" t="s">
        <v>148</v>
      </c>
      <c r="B22" s="79"/>
      <c r="C22" s="79"/>
      <c r="D22" s="79"/>
      <c r="E22" s="79"/>
      <c r="F22" s="80"/>
      <c r="G22" s="79"/>
      <c r="H22" s="79"/>
      <c r="I22" s="79"/>
      <c r="J22" s="79"/>
      <c r="K22" s="80"/>
      <c r="L22" s="79"/>
      <c r="M22" s="79"/>
      <c r="N22" s="79"/>
      <c r="O22" s="79"/>
      <c r="P22" s="80"/>
    </row>
    <row r="23" spans="1:16" s="63" customFormat="1" ht="18" customHeight="1" x14ac:dyDescent="0.25">
      <c r="A23" s="63" t="s">
        <v>57</v>
      </c>
      <c r="B23" s="79">
        <v>56</v>
      </c>
      <c r="C23" s="79">
        <v>181</v>
      </c>
      <c r="D23" s="79">
        <v>285</v>
      </c>
      <c r="E23" s="79">
        <v>339</v>
      </c>
      <c r="F23" s="80">
        <v>861</v>
      </c>
      <c r="G23" s="79">
        <v>28</v>
      </c>
      <c r="H23" s="79">
        <v>117</v>
      </c>
      <c r="I23" s="79">
        <v>235</v>
      </c>
      <c r="J23" s="79">
        <v>316</v>
      </c>
      <c r="K23" s="80">
        <v>696</v>
      </c>
      <c r="L23" s="79">
        <v>84</v>
      </c>
      <c r="M23" s="79">
        <v>298</v>
      </c>
      <c r="N23" s="79">
        <v>520</v>
      </c>
      <c r="O23" s="79">
        <v>655</v>
      </c>
      <c r="P23" s="80">
        <v>1557</v>
      </c>
    </row>
    <row r="24" spans="1:16" s="63" customFormat="1" ht="18" customHeight="1" x14ac:dyDescent="0.25">
      <c r="A24" s="63" t="s">
        <v>112</v>
      </c>
      <c r="B24" s="79">
        <v>3</v>
      </c>
      <c r="C24" s="79">
        <v>4</v>
      </c>
      <c r="D24" s="79">
        <v>2</v>
      </c>
      <c r="E24" s="79">
        <v>0</v>
      </c>
      <c r="F24" s="80">
        <v>9</v>
      </c>
      <c r="G24" s="79">
        <v>2</v>
      </c>
      <c r="H24" s="79">
        <v>4</v>
      </c>
      <c r="I24" s="79">
        <v>1</v>
      </c>
      <c r="J24" s="79">
        <v>0</v>
      </c>
      <c r="K24" s="80">
        <v>7</v>
      </c>
      <c r="L24" s="79">
        <v>5</v>
      </c>
      <c r="M24" s="79">
        <v>8</v>
      </c>
      <c r="N24" s="79">
        <v>3</v>
      </c>
      <c r="O24" s="79">
        <v>0</v>
      </c>
      <c r="P24" s="80">
        <v>16</v>
      </c>
    </row>
    <row r="25" spans="1:16" s="63" customFormat="1" ht="18" customHeight="1" x14ac:dyDescent="0.25">
      <c r="A25" s="85" t="s">
        <v>149</v>
      </c>
      <c r="B25" s="92">
        <v>288</v>
      </c>
      <c r="C25" s="92">
        <v>519</v>
      </c>
      <c r="D25" s="92">
        <v>482</v>
      </c>
      <c r="E25" s="92">
        <v>459</v>
      </c>
      <c r="F25" s="92">
        <f>SUM(B25:E25)</f>
        <v>1748</v>
      </c>
      <c r="G25" s="92">
        <v>246</v>
      </c>
      <c r="H25" s="92">
        <v>537</v>
      </c>
      <c r="I25" s="92">
        <v>459</v>
      </c>
      <c r="J25" s="92">
        <v>417</v>
      </c>
      <c r="K25" s="92">
        <f>SUM(G25:J25)</f>
        <v>1659</v>
      </c>
      <c r="L25" s="92">
        <f>G25+B25</f>
        <v>534</v>
      </c>
      <c r="M25" s="92">
        <f>H25+C25</f>
        <v>1056</v>
      </c>
      <c r="N25" s="92">
        <f>I25+D25</f>
        <v>941</v>
      </c>
      <c r="O25" s="92">
        <f>J25+E25</f>
        <v>876</v>
      </c>
      <c r="P25" s="92">
        <f>K25+F25</f>
        <v>3407</v>
      </c>
    </row>
    <row r="27" spans="1:16" x14ac:dyDescent="0.2">
      <c r="A27" s="9" t="s">
        <v>279</v>
      </c>
    </row>
  </sheetData>
  <mergeCells count="4">
    <mergeCell ref="B3:F3"/>
    <mergeCell ref="G3:K3"/>
    <mergeCell ref="L3:P3"/>
    <mergeCell ref="A3:A4"/>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workbookViewId="0"/>
  </sheetViews>
  <sheetFormatPr defaultRowHeight="12.75" x14ac:dyDescent="0.2"/>
  <cols>
    <col min="1" max="1" width="18.140625" style="4" customWidth="1"/>
    <col min="2" max="10" width="9.85546875" style="4" customWidth="1"/>
    <col min="11" max="11" width="9.85546875" style="5" customWidth="1"/>
    <col min="12" max="12" width="9.140625" style="305"/>
    <col min="13" max="16384" width="9.140625" style="4"/>
  </cols>
  <sheetData>
    <row r="1" spans="1:12" x14ac:dyDescent="0.2">
      <c r="A1" s="5" t="s">
        <v>551</v>
      </c>
    </row>
    <row r="3" spans="1:12" s="307" customFormat="1" ht="25.5" x14ac:dyDescent="0.25">
      <c r="A3" s="279"/>
      <c r="B3" s="279" t="s">
        <v>550</v>
      </c>
      <c r="C3" s="279" t="s">
        <v>552</v>
      </c>
      <c r="D3" s="279" t="s">
        <v>553</v>
      </c>
      <c r="E3" s="279" t="s">
        <v>554</v>
      </c>
      <c r="F3" s="279" t="s">
        <v>555</v>
      </c>
      <c r="G3" s="279" t="s">
        <v>556</v>
      </c>
      <c r="H3" s="279" t="s">
        <v>557</v>
      </c>
      <c r="I3" s="279" t="s">
        <v>559</v>
      </c>
      <c r="J3" s="279" t="s">
        <v>112</v>
      </c>
      <c r="K3" s="279" t="s">
        <v>0</v>
      </c>
      <c r="L3" s="306" t="s">
        <v>558</v>
      </c>
    </row>
    <row r="4" spans="1:12" s="60" customFormat="1" ht="18" customHeight="1" x14ac:dyDescent="0.25">
      <c r="A4" s="60" t="s">
        <v>13</v>
      </c>
      <c r="B4" s="132">
        <v>152</v>
      </c>
      <c r="C4" s="132">
        <v>931</v>
      </c>
      <c r="D4" s="132">
        <v>217</v>
      </c>
      <c r="E4" s="132">
        <v>135</v>
      </c>
      <c r="F4" s="132">
        <v>184</v>
      </c>
      <c r="G4" s="132">
        <v>39</v>
      </c>
      <c r="H4" s="132">
        <v>51</v>
      </c>
      <c r="I4" s="132">
        <v>28</v>
      </c>
      <c r="J4" s="132">
        <v>11</v>
      </c>
      <c r="K4" s="132">
        <v>1748</v>
      </c>
      <c r="L4" s="308">
        <v>10.736270022883295</v>
      </c>
    </row>
    <row r="5" spans="1:12" s="123" customFormat="1" ht="18" customHeight="1" x14ac:dyDescent="0.25">
      <c r="A5" s="123" t="s">
        <v>221</v>
      </c>
      <c r="B5" s="133">
        <v>6</v>
      </c>
      <c r="C5" s="133">
        <v>14</v>
      </c>
      <c r="D5" s="133">
        <v>42</v>
      </c>
      <c r="E5" s="133">
        <v>52</v>
      </c>
      <c r="F5" s="133">
        <v>105</v>
      </c>
      <c r="G5" s="133">
        <v>25</v>
      </c>
      <c r="H5" s="133">
        <v>35</v>
      </c>
      <c r="I5" s="133">
        <v>6</v>
      </c>
      <c r="J5" s="133">
        <v>3</v>
      </c>
      <c r="K5" s="132">
        <v>288</v>
      </c>
      <c r="L5" s="309">
        <v>12.555555555555555</v>
      </c>
    </row>
    <row r="6" spans="1:12" s="123" customFormat="1" ht="18" customHeight="1" x14ac:dyDescent="0.25">
      <c r="A6" s="123" t="s">
        <v>366</v>
      </c>
      <c r="B6" s="133">
        <v>4</v>
      </c>
      <c r="C6" s="133">
        <v>39</v>
      </c>
      <c r="D6" s="133">
        <v>41</v>
      </c>
      <c r="E6" s="133">
        <v>33</v>
      </c>
      <c r="F6" s="133">
        <v>56</v>
      </c>
      <c r="G6" s="133">
        <v>8</v>
      </c>
      <c r="H6" s="133">
        <v>10</v>
      </c>
      <c r="I6" s="133">
        <v>5</v>
      </c>
      <c r="J6" s="133">
        <v>4</v>
      </c>
      <c r="K6" s="132">
        <v>200</v>
      </c>
      <c r="L6" s="309">
        <v>11.725</v>
      </c>
    </row>
    <row r="7" spans="1:12" s="123" customFormat="1" ht="18" customHeight="1" x14ac:dyDescent="0.25">
      <c r="A7" s="123" t="s">
        <v>367</v>
      </c>
      <c r="B7" s="133">
        <v>13</v>
      </c>
      <c r="C7" s="133">
        <v>190</v>
      </c>
      <c r="D7" s="133">
        <v>55</v>
      </c>
      <c r="E7" s="133">
        <v>30</v>
      </c>
      <c r="F7" s="133">
        <v>17</v>
      </c>
      <c r="G7" s="133">
        <v>3</v>
      </c>
      <c r="H7" s="133">
        <v>3</v>
      </c>
      <c r="I7" s="133">
        <v>4</v>
      </c>
      <c r="J7" s="133">
        <v>4</v>
      </c>
      <c r="K7" s="132">
        <v>319</v>
      </c>
      <c r="L7" s="309">
        <v>10.47962382445141</v>
      </c>
    </row>
    <row r="8" spans="1:12" s="123" customFormat="1" ht="18" customHeight="1" x14ac:dyDescent="0.25">
      <c r="A8" s="123" t="s">
        <v>368</v>
      </c>
      <c r="B8" s="133">
        <v>16</v>
      </c>
      <c r="C8" s="133">
        <v>239</v>
      </c>
      <c r="D8" s="133">
        <v>42</v>
      </c>
      <c r="E8" s="133">
        <v>10</v>
      </c>
      <c r="F8" s="133">
        <v>3</v>
      </c>
      <c r="G8" s="133">
        <v>2</v>
      </c>
      <c r="H8" s="133">
        <v>1</v>
      </c>
      <c r="I8" s="133">
        <v>3</v>
      </c>
      <c r="J8" s="133">
        <v>0</v>
      </c>
      <c r="K8" s="132">
        <v>316</v>
      </c>
      <c r="L8" s="309">
        <v>10.265822784810126</v>
      </c>
    </row>
    <row r="9" spans="1:12" s="123" customFormat="1" ht="18" customHeight="1" x14ac:dyDescent="0.25">
      <c r="A9" s="123" t="s">
        <v>369</v>
      </c>
      <c r="B9" s="133">
        <v>52</v>
      </c>
      <c r="C9" s="133">
        <v>249</v>
      </c>
      <c r="D9" s="133">
        <v>24</v>
      </c>
      <c r="E9" s="133">
        <v>6</v>
      </c>
      <c r="F9" s="133">
        <v>1</v>
      </c>
      <c r="G9" s="133">
        <v>1</v>
      </c>
      <c r="H9" s="133">
        <v>2</v>
      </c>
      <c r="I9" s="133">
        <v>4</v>
      </c>
      <c r="J9" s="133">
        <v>0</v>
      </c>
      <c r="K9" s="132">
        <v>339</v>
      </c>
      <c r="L9" s="309">
        <v>9.9587020648967552</v>
      </c>
    </row>
    <row r="10" spans="1:12" s="123" customFormat="1" ht="18" customHeight="1" x14ac:dyDescent="0.25">
      <c r="A10" s="123" t="s">
        <v>370</v>
      </c>
      <c r="B10" s="133">
        <v>40</v>
      </c>
      <c r="C10" s="133">
        <v>164</v>
      </c>
      <c r="D10" s="133">
        <v>10</v>
      </c>
      <c r="E10" s="133">
        <v>4</v>
      </c>
      <c r="F10" s="133">
        <v>1</v>
      </c>
      <c r="G10" s="133">
        <v>0</v>
      </c>
      <c r="H10" s="133">
        <v>0</v>
      </c>
      <c r="I10" s="133">
        <v>5</v>
      </c>
      <c r="J10" s="133">
        <v>0</v>
      </c>
      <c r="K10" s="132">
        <v>224</v>
      </c>
      <c r="L10" s="309">
        <v>9.9955357142857135</v>
      </c>
    </row>
    <row r="11" spans="1:12" s="123" customFormat="1" ht="18" customHeight="1" x14ac:dyDescent="0.25">
      <c r="A11" s="264" t="s">
        <v>371</v>
      </c>
      <c r="B11" s="310">
        <v>21</v>
      </c>
      <c r="C11" s="310">
        <v>36</v>
      </c>
      <c r="D11" s="310">
        <v>3</v>
      </c>
      <c r="E11" s="310">
        <v>0</v>
      </c>
      <c r="F11" s="310">
        <v>1</v>
      </c>
      <c r="G11" s="310">
        <v>0</v>
      </c>
      <c r="H11" s="310">
        <v>0</v>
      </c>
      <c r="I11" s="310">
        <v>1</v>
      </c>
      <c r="J11" s="310">
        <v>0</v>
      </c>
      <c r="K11" s="311">
        <v>62</v>
      </c>
      <c r="L11" s="312">
        <v>9.741935483870968</v>
      </c>
    </row>
    <row r="12" spans="1:12" s="60" customFormat="1" ht="18" customHeight="1" x14ac:dyDescent="0.25">
      <c r="A12" s="60" t="s">
        <v>14</v>
      </c>
      <c r="B12" s="132">
        <v>95</v>
      </c>
      <c r="C12" s="132">
        <v>822</v>
      </c>
      <c r="D12" s="132">
        <v>248</v>
      </c>
      <c r="E12" s="132">
        <v>182</v>
      </c>
      <c r="F12" s="132">
        <v>179</v>
      </c>
      <c r="G12" s="132">
        <v>55</v>
      </c>
      <c r="H12" s="132">
        <v>40</v>
      </c>
      <c r="I12" s="132">
        <v>31</v>
      </c>
      <c r="J12" s="132">
        <v>7</v>
      </c>
      <c r="K12" s="132">
        <v>1659</v>
      </c>
      <c r="L12" s="308">
        <v>10.972875226039783</v>
      </c>
    </row>
    <row r="13" spans="1:12" s="123" customFormat="1" ht="18" customHeight="1" x14ac:dyDescent="0.25">
      <c r="A13" s="123" t="s">
        <v>221</v>
      </c>
      <c r="B13" s="133">
        <v>5</v>
      </c>
      <c r="C13" s="133">
        <v>2</v>
      </c>
      <c r="D13" s="133">
        <v>26</v>
      </c>
      <c r="E13" s="133">
        <v>51</v>
      </c>
      <c r="F13" s="133">
        <v>99</v>
      </c>
      <c r="G13" s="133">
        <v>32</v>
      </c>
      <c r="H13" s="133">
        <v>19</v>
      </c>
      <c r="I13" s="133">
        <v>10</v>
      </c>
      <c r="J13" s="133">
        <v>2</v>
      </c>
      <c r="K13" s="132">
        <v>246</v>
      </c>
      <c r="L13" s="309">
        <v>12.878048780487806</v>
      </c>
    </row>
    <row r="14" spans="1:12" s="123" customFormat="1" ht="18" customHeight="1" x14ac:dyDescent="0.25">
      <c r="A14" s="123" t="s">
        <v>366</v>
      </c>
      <c r="B14" s="133">
        <v>0</v>
      </c>
      <c r="C14" s="133">
        <v>24</v>
      </c>
      <c r="D14" s="133">
        <v>50</v>
      </c>
      <c r="E14" s="133">
        <v>57</v>
      </c>
      <c r="F14" s="133">
        <v>57</v>
      </c>
      <c r="G14" s="133">
        <v>19</v>
      </c>
      <c r="H14" s="133">
        <v>19</v>
      </c>
      <c r="I14" s="133">
        <v>10</v>
      </c>
      <c r="J14" s="133">
        <v>1</v>
      </c>
      <c r="K14" s="132">
        <v>237</v>
      </c>
      <c r="L14" s="309">
        <v>12.443037974683545</v>
      </c>
    </row>
    <row r="15" spans="1:12" s="123" customFormat="1" ht="18" customHeight="1" x14ac:dyDescent="0.25">
      <c r="A15" s="123" t="s">
        <v>367</v>
      </c>
      <c r="B15" s="133">
        <v>11</v>
      </c>
      <c r="C15" s="133">
        <v>153</v>
      </c>
      <c r="D15" s="133">
        <v>71</v>
      </c>
      <c r="E15" s="133">
        <v>45</v>
      </c>
      <c r="F15" s="133">
        <v>13</v>
      </c>
      <c r="G15" s="133">
        <v>2</v>
      </c>
      <c r="H15" s="133">
        <v>0</v>
      </c>
      <c r="I15" s="133">
        <v>3</v>
      </c>
      <c r="J15" s="133">
        <v>2</v>
      </c>
      <c r="K15" s="132">
        <v>300</v>
      </c>
      <c r="L15" s="309">
        <v>10.646666666666667</v>
      </c>
    </row>
    <row r="16" spans="1:12" s="123" customFormat="1" ht="18" customHeight="1" x14ac:dyDescent="0.25">
      <c r="A16" s="123" t="s">
        <v>368</v>
      </c>
      <c r="B16" s="133">
        <v>9</v>
      </c>
      <c r="C16" s="133">
        <v>234</v>
      </c>
      <c r="D16" s="133">
        <v>49</v>
      </c>
      <c r="E16" s="133">
        <v>24</v>
      </c>
      <c r="F16" s="133">
        <v>6</v>
      </c>
      <c r="G16" s="133">
        <v>0</v>
      </c>
      <c r="H16" s="133">
        <v>1</v>
      </c>
      <c r="I16" s="133">
        <v>4</v>
      </c>
      <c r="J16" s="133">
        <v>2</v>
      </c>
      <c r="K16" s="132">
        <v>329</v>
      </c>
      <c r="L16" s="309">
        <v>10.376899696048632</v>
      </c>
    </row>
    <row r="17" spans="1:12" s="123" customFormat="1" ht="18" customHeight="1" x14ac:dyDescent="0.25">
      <c r="A17" s="123" t="s">
        <v>369</v>
      </c>
      <c r="B17" s="133">
        <v>26</v>
      </c>
      <c r="C17" s="133">
        <v>226</v>
      </c>
      <c r="D17" s="133">
        <v>24</v>
      </c>
      <c r="E17" s="133">
        <v>5</v>
      </c>
      <c r="F17" s="133">
        <v>3</v>
      </c>
      <c r="G17" s="133">
        <v>1</v>
      </c>
      <c r="H17" s="133">
        <v>0</v>
      </c>
      <c r="I17" s="133">
        <v>2</v>
      </c>
      <c r="J17" s="133">
        <v>0</v>
      </c>
      <c r="K17" s="132">
        <v>287</v>
      </c>
      <c r="L17" s="309">
        <v>10.101045296167248</v>
      </c>
    </row>
    <row r="18" spans="1:12" s="123" customFormat="1" ht="18" customHeight="1" x14ac:dyDescent="0.25">
      <c r="A18" s="123" t="s">
        <v>370</v>
      </c>
      <c r="B18" s="133">
        <v>21</v>
      </c>
      <c r="C18" s="133">
        <v>131</v>
      </c>
      <c r="D18" s="133">
        <v>25</v>
      </c>
      <c r="E18" s="133">
        <v>0</v>
      </c>
      <c r="F18" s="133">
        <v>1</v>
      </c>
      <c r="G18" s="133">
        <v>1</v>
      </c>
      <c r="H18" s="133">
        <v>1</v>
      </c>
      <c r="I18" s="133">
        <v>2</v>
      </c>
      <c r="J18" s="133">
        <v>0</v>
      </c>
      <c r="K18" s="132">
        <v>182</v>
      </c>
      <c r="L18" s="309">
        <v>10.109890109890109</v>
      </c>
    </row>
    <row r="19" spans="1:12" s="123" customFormat="1" ht="18" customHeight="1" x14ac:dyDescent="0.25">
      <c r="A19" s="264" t="s">
        <v>371</v>
      </c>
      <c r="B19" s="310">
        <v>23</v>
      </c>
      <c r="C19" s="310">
        <v>52</v>
      </c>
      <c r="D19" s="310">
        <v>3</v>
      </c>
      <c r="E19" s="310">
        <v>0</v>
      </c>
      <c r="F19" s="310">
        <v>0</v>
      </c>
      <c r="G19" s="310">
        <v>0</v>
      </c>
      <c r="H19" s="310">
        <v>0</v>
      </c>
      <c r="I19" s="310">
        <v>0</v>
      </c>
      <c r="J19" s="310">
        <v>0</v>
      </c>
      <c r="K19" s="311">
        <v>78</v>
      </c>
      <c r="L19" s="312">
        <v>9.4871794871794872</v>
      </c>
    </row>
    <row r="20" spans="1:12" s="60" customFormat="1" ht="18" customHeight="1" x14ac:dyDescent="0.25">
      <c r="A20" s="60" t="s">
        <v>0</v>
      </c>
      <c r="B20" s="132">
        <v>247</v>
      </c>
      <c r="C20" s="132">
        <v>1753</v>
      </c>
      <c r="D20" s="132">
        <v>465</v>
      </c>
      <c r="E20" s="132">
        <v>317</v>
      </c>
      <c r="F20" s="132">
        <v>363</v>
      </c>
      <c r="G20" s="132">
        <v>94</v>
      </c>
      <c r="H20" s="132">
        <v>91</v>
      </c>
      <c r="I20" s="132">
        <v>59</v>
      </c>
      <c r="J20" s="132">
        <v>18</v>
      </c>
      <c r="K20" s="132">
        <v>3407</v>
      </c>
      <c r="L20" s="308">
        <v>10.851482242442032</v>
      </c>
    </row>
    <row r="21" spans="1:12" s="123" customFormat="1" ht="18" customHeight="1" x14ac:dyDescent="0.25">
      <c r="A21" s="123" t="s">
        <v>221</v>
      </c>
      <c r="B21" s="133">
        <v>11</v>
      </c>
      <c r="C21" s="133">
        <v>16</v>
      </c>
      <c r="D21" s="133">
        <v>68</v>
      </c>
      <c r="E21" s="133">
        <v>103</v>
      </c>
      <c r="F21" s="133">
        <v>204</v>
      </c>
      <c r="G21" s="133">
        <v>57</v>
      </c>
      <c r="H21" s="133">
        <v>54</v>
      </c>
      <c r="I21" s="133">
        <v>16</v>
      </c>
      <c r="J21" s="133">
        <v>5</v>
      </c>
      <c r="K21" s="132">
        <v>534</v>
      </c>
      <c r="L21" s="309">
        <v>12.704119850187267</v>
      </c>
    </row>
    <row r="22" spans="1:12" s="123" customFormat="1" ht="18" customHeight="1" x14ac:dyDescent="0.25">
      <c r="A22" s="123" t="s">
        <v>366</v>
      </c>
      <c r="B22" s="133">
        <v>4</v>
      </c>
      <c r="C22" s="133">
        <v>63</v>
      </c>
      <c r="D22" s="133">
        <v>91</v>
      </c>
      <c r="E22" s="133">
        <v>90</v>
      </c>
      <c r="F22" s="133">
        <v>113</v>
      </c>
      <c r="G22" s="133">
        <v>27</v>
      </c>
      <c r="H22" s="133">
        <v>29</v>
      </c>
      <c r="I22" s="133">
        <v>15</v>
      </c>
      <c r="J22" s="133">
        <v>5</v>
      </c>
      <c r="K22" s="132">
        <v>437</v>
      </c>
      <c r="L22" s="309">
        <v>12.11441647597254</v>
      </c>
    </row>
    <row r="23" spans="1:12" s="123" customFormat="1" ht="18" customHeight="1" x14ac:dyDescent="0.25">
      <c r="A23" s="123" t="s">
        <v>367</v>
      </c>
      <c r="B23" s="133">
        <v>24</v>
      </c>
      <c r="C23" s="133">
        <v>343</v>
      </c>
      <c r="D23" s="133">
        <v>126</v>
      </c>
      <c r="E23" s="133">
        <v>75</v>
      </c>
      <c r="F23" s="133">
        <v>30</v>
      </c>
      <c r="G23" s="133">
        <v>5</v>
      </c>
      <c r="H23" s="133">
        <v>3</v>
      </c>
      <c r="I23" s="133">
        <v>7</v>
      </c>
      <c r="J23" s="133">
        <v>6</v>
      </c>
      <c r="K23" s="132">
        <v>619</v>
      </c>
      <c r="L23" s="309">
        <v>10.560581583198708</v>
      </c>
    </row>
    <row r="24" spans="1:12" s="123" customFormat="1" ht="18" customHeight="1" x14ac:dyDescent="0.25">
      <c r="A24" s="123" t="s">
        <v>368</v>
      </c>
      <c r="B24" s="133">
        <v>25</v>
      </c>
      <c r="C24" s="133">
        <v>473</v>
      </c>
      <c r="D24" s="133">
        <v>91</v>
      </c>
      <c r="E24" s="133">
        <v>34</v>
      </c>
      <c r="F24" s="133">
        <v>9</v>
      </c>
      <c r="G24" s="133">
        <v>2</v>
      </c>
      <c r="H24" s="133">
        <v>2</v>
      </c>
      <c r="I24" s="133">
        <v>7</v>
      </c>
      <c r="J24" s="133">
        <v>2</v>
      </c>
      <c r="K24" s="132">
        <v>645</v>
      </c>
      <c r="L24" s="309">
        <v>10.322480620155039</v>
      </c>
    </row>
    <row r="25" spans="1:12" s="123" customFormat="1" ht="18" customHeight="1" x14ac:dyDescent="0.25">
      <c r="A25" s="123" t="s">
        <v>369</v>
      </c>
      <c r="B25" s="133">
        <v>78</v>
      </c>
      <c r="C25" s="133">
        <v>475</v>
      </c>
      <c r="D25" s="133">
        <v>48</v>
      </c>
      <c r="E25" s="133">
        <v>11</v>
      </c>
      <c r="F25" s="133">
        <v>4</v>
      </c>
      <c r="G25" s="133">
        <v>2</v>
      </c>
      <c r="H25" s="133">
        <v>2</v>
      </c>
      <c r="I25" s="133">
        <v>6</v>
      </c>
      <c r="J25" s="133">
        <v>0</v>
      </c>
      <c r="K25" s="132">
        <v>626</v>
      </c>
      <c r="L25" s="309">
        <v>10.023961661341852</v>
      </c>
    </row>
    <row r="26" spans="1:12" s="123" customFormat="1" ht="18" customHeight="1" x14ac:dyDescent="0.25">
      <c r="A26" s="123" t="s">
        <v>370</v>
      </c>
      <c r="B26" s="133">
        <v>61</v>
      </c>
      <c r="C26" s="133">
        <v>295</v>
      </c>
      <c r="D26" s="133">
        <v>35</v>
      </c>
      <c r="E26" s="133">
        <v>4</v>
      </c>
      <c r="F26" s="133">
        <v>2</v>
      </c>
      <c r="G26" s="133">
        <v>1</v>
      </c>
      <c r="H26" s="133">
        <v>1</v>
      </c>
      <c r="I26" s="133">
        <v>7</v>
      </c>
      <c r="J26" s="133">
        <v>0</v>
      </c>
      <c r="K26" s="132">
        <v>406</v>
      </c>
      <c r="L26" s="309">
        <v>10.046798029556649</v>
      </c>
    </row>
    <row r="27" spans="1:12" s="123" customFormat="1" ht="18" customHeight="1" x14ac:dyDescent="0.25">
      <c r="A27" s="264" t="s">
        <v>371</v>
      </c>
      <c r="B27" s="310">
        <v>44</v>
      </c>
      <c r="C27" s="310">
        <v>88</v>
      </c>
      <c r="D27" s="310">
        <v>6</v>
      </c>
      <c r="E27" s="310">
        <v>0</v>
      </c>
      <c r="F27" s="310">
        <v>1</v>
      </c>
      <c r="G27" s="310">
        <v>0</v>
      </c>
      <c r="H27" s="310">
        <v>0</v>
      </c>
      <c r="I27" s="310">
        <v>1</v>
      </c>
      <c r="J27" s="310">
        <v>0</v>
      </c>
      <c r="K27" s="311">
        <v>140</v>
      </c>
      <c r="L27" s="312">
        <v>9.6</v>
      </c>
    </row>
  </sheetData>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33"/>
  <sheetViews>
    <sheetView showGridLines="0" workbookViewId="0"/>
  </sheetViews>
  <sheetFormatPr defaultColWidth="9.140625" defaultRowHeight="12.75" x14ac:dyDescent="0.2"/>
  <cols>
    <col min="1" max="1" width="35.42578125" style="9" customWidth="1"/>
    <col min="2" max="4" width="13.28515625" style="9" customWidth="1"/>
    <col min="5" max="5" width="11.5703125" style="9" customWidth="1"/>
    <col min="6" max="16384" width="9.140625" style="9"/>
  </cols>
  <sheetData>
    <row r="1" spans="1:5" x14ac:dyDescent="0.2">
      <c r="A1" s="74" t="s">
        <v>560</v>
      </c>
    </row>
    <row r="2" spans="1:5" x14ac:dyDescent="0.2">
      <c r="A2" s="234"/>
    </row>
    <row r="3" spans="1:5" s="63" customFormat="1" ht="18" customHeight="1" x14ac:dyDescent="0.25">
      <c r="A3" s="235" t="s">
        <v>293</v>
      </c>
      <c r="B3" s="346" t="s">
        <v>1</v>
      </c>
      <c r="C3" s="346"/>
      <c r="D3" s="346"/>
      <c r="E3" s="347" t="s">
        <v>280</v>
      </c>
    </row>
    <row r="4" spans="1:5" s="63" customFormat="1" ht="18" customHeight="1" x14ac:dyDescent="0.25">
      <c r="A4" s="236"/>
      <c r="B4" s="197" t="s">
        <v>13</v>
      </c>
      <c r="C4" s="197" t="s">
        <v>14</v>
      </c>
      <c r="D4" s="204" t="s">
        <v>0</v>
      </c>
      <c r="E4" s="348"/>
    </row>
    <row r="5" spans="1:5" s="63" customFormat="1" ht="18" customHeight="1" x14ac:dyDescent="0.25">
      <c r="A5" s="74" t="s">
        <v>22</v>
      </c>
      <c r="B5" s="207">
        <v>1376</v>
      </c>
      <c r="C5" s="207">
        <v>1163</v>
      </c>
      <c r="D5" s="207">
        <v>2539</v>
      </c>
      <c r="E5" s="207">
        <v>2757</v>
      </c>
    </row>
    <row r="6" spans="1:5" s="63" customFormat="1" ht="18" customHeight="1" x14ac:dyDescent="0.25">
      <c r="A6" s="63" t="s">
        <v>548</v>
      </c>
      <c r="B6" s="208"/>
      <c r="C6" s="208"/>
      <c r="D6" s="208"/>
      <c r="E6" s="208"/>
    </row>
    <row r="7" spans="1:5" s="63" customFormat="1" ht="18" customHeight="1" x14ac:dyDescent="0.25">
      <c r="A7" s="99" t="s">
        <v>281</v>
      </c>
      <c r="B7" s="208">
        <v>1223</v>
      </c>
      <c r="C7" s="208">
        <v>1088</v>
      </c>
      <c r="D7" s="208">
        <v>2311</v>
      </c>
      <c r="E7" s="208">
        <v>2524</v>
      </c>
    </row>
    <row r="8" spans="1:5" s="63" customFormat="1" ht="18" customHeight="1" x14ac:dyDescent="0.25">
      <c r="A8" s="99" t="s">
        <v>282</v>
      </c>
      <c r="B8" s="208">
        <v>153</v>
      </c>
      <c r="C8" s="208">
        <v>75</v>
      </c>
      <c r="D8" s="208">
        <v>228</v>
      </c>
      <c r="E8" s="208">
        <v>233</v>
      </c>
    </row>
    <row r="9" spans="1:5" s="63" customFormat="1" ht="18" customHeight="1" x14ac:dyDescent="0.25">
      <c r="A9" s="99" t="s">
        <v>875</v>
      </c>
      <c r="B9" s="238"/>
      <c r="C9" s="238"/>
      <c r="D9" s="238"/>
      <c r="E9" s="238"/>
    </row>
    <row r="10" spans="1:5" s="63" customFormat="1" ht="18" customHeight="1" x14ac:dyDescent="0.25">
      <c r="A10" s="63" t="s">
        <v>283</v>
      </c>
      <c r="B10" s="208">
        <v>1025</v>
      </c>
      <c r="C10" s="208">
        <v>908</v>
      </c>
      <c r="D10" s="208">
        <v>1933</v>
      </c>
      <c r="E10" s="208">
        <v>2118</v>
      </c>
    </row>
    <row r="11" spans="1:5" s="63" customFormat="1" ht="18" customHeight="1" x14ac:dyDescent="0.25">
      <c r="A11" s="63" t="s">
        <v>284</v>
      </c>
      <c r="B11" s="208">
        <v>106</v>
      </c>
      <c r="C11" s="208">
        <v>129</v>
      </c>
      <c r="D11" s="208">
        <v>235</v>
      </c>
      <c r="E11" s="208">
        <v>252</v>
      </c>
    </row>
    <row r="12" spans="1:5" s="63" customFormat="1" ht="18" customHeight="1" x14ac:dyDescent="0.25">
      <c r="A12" s="63" t="s">
        <v>285</v>
      </c>
      <c r="B12" s="208">
        <v>160</v>
      </c>
      <c r="C12" s="208">
        <v>61</v>
      </c>
      <c r="D12" s="208">
        <v>221</v>
      </c>
      <c r="E12" s="208">
        <v>227</v>
      </c>
    </row>
    <row r="13" spans="1:5" s="63" customFormat="1" ht="18" customHeight="1" x14ac:dyDescent="0.25">
      <c r="A13" s="63" t="s">
        <v>437</v>
      </c>
      <c r="B13" s="208">
        <v>18</v>
      </c>
      <c r="C13" s="208">
        <v>11</v>
      </c>
      <c r="D13" s="208">
        <v>29</v>
      </c>
      <c r="E13" s="208">
        <v>29</v>
      </c>
    </row>
    <row r="14" spans="1:5" s="63" customFormat="1" ht="18" customHeight="1" x14ac:dyDescent="0.25">
      <c r="A14" s="63" t="s">
        <v>286</v>
      </c>
      <c r="B14" s="208">
        <v>5</v>
      </c>
      <c r="C14" s="208">
        <v>2</v>
      </c>
      <c r="D14" s="208">
        <v>7</v>
      </c>
      <c r="E14" s="208">
        <v>10</v>
      </c>
    </row>
    <row r="15" spans="1:5" s="63" customFormat="1" ht="18" customHeight="1" x14ac:dyDescent="0.25">
      <c r="A15" s="63" t="s">
        <v>438</v>
      </c>
      <c r="B15" s="208">
        <v>48</v>
      </c>
      <c r="C15" s="208">
        <v>28</v>
      </c>
      <c r="D15" s="208">
        <v>76</v>
      </c>
      <c r="E15" s="208">
        <v>78</v>
      </c>
    </row>
    <row r="16" spans="1:5" s="63" customFormat="1" ht="18" customHeight="1" x14ac:dyDescent="0.25">
      <c r="A16" s="63" t="s">
        <v>287</v>
      </c>
      <c r="B16" s="208">
        <v>5</v>
      </c>
      <c r="C16" s="208">
        <v>5</v>
      </c>
      <c r="D16" s="208">
        <v>10</v>
      </c>
      <c r="E16" s="208">
        <v>12</v>
      </c>
    </row>
    <row r="17" spans="1:5" s="63" customFormat="1" ht="18" customHeight="1" x14ac:dyDescent="0.25">
      <c r="A17" s="64" t="s">
        <v>288</v>
      </c>
      <c r="B17" s="211">
        <v>9</v>
      </c>
      <c r="C17" s="211">
        <v>19</v>
      </c>
      <c r="D17" s="211">
        <v>28</v>
      </c>
      <c r="E17" s="211">
        <v>31</v>
      </c>
    </row>
    <row r="18" spans="1:5" s="63" customFormat="1" ht="18" customHeight="1" x14ac:dyDescent="0.25">
      <c r="A18" s="62" t="s">
        <v>23</v>
      </c>
      <c r="B18" s="207">
        <v>372</v>
      </c>
      <c r="C18" s="207">
        <v>496</v>
      </c>
      <c r="D18" s="207">
        <v>868</v>
      </c>
      <c r="E18" s="207">
        <v>905</v>
      </c>
    </row>
    <row r="19" spans="1:5" s="63" customFormat="1" ht="18" customHeight="1" x14ac:dyDescent="0.25">
      <c r="A19" s="63" t="s">
        <v>548</v>
      </c>
      <c r="B19" s="209"/>
      <c r="C19" s="209"/>
      <c r="D19" s="209"/>
      <c r="E19" s="209"/>
    </row>
    <row r="20" spans="1:5" s="63" customFormat="1" ht="18" customHeight="1" x14ac:dyDescent="0.25">
      <c r="A20" s="63" t="s">
        <v>281</v>
      </c>
      <c r="B20" s="208">
        <v>66</v>
      </c>
      <c r="C20" s="208">
        <v>154</v>
      </c>
      <c r="D20" s="208">
        <v>220</v>
      </c>
      <c r="E20" s="208">
        <v>250</v>
      </c>
    </row>
    <row r="21" spans="1:5" s="63" customFormat="1" ht="18" customHeight="1" x14ac:dyDescent="0.25">
      <c r="A21" s="63" t="s">
        <v>282</v>
      </c>
      <c r="B21" s="208">
        <v>306</v>
      </c>
      <c r="C21" s="208">
        <v>342</v>
      </c>
      <c r="D21" s="208">
        <v>649</v>
      </c>
      <c r="E21" s="208">
        <v>655</v>
      </c>
    </row>
    <row r="22" spans="1:5" s="63" customFormat="1" ht="18" customHeight="1" x14ac:dyDescent="0.25">
      <c r="A22" s="63" t="s">
        <v>876</v>
      </c>
      <c r="B22" s="208"/>
      <c r="C22" s="208"/>
      <c r="D22" s="208"/>
      <c r="E22" s="208"/>
    </row>
    <row r="23" spans="1:5" s="63" customFormat="1" ht="18" customHeight="1" x14ac:dyDescent="0.25">
      <c r="A23" s="63" t="s">
        <v>289</v>
      </c>
      <c r="B23" s="208">
        <v>8</v>
      </c>
      <c r="C23" s="208">
        <v>136</v>
      </c>
      <c r="D23" s="208">
        <v>144</v>
      </c>
      <c r="E23" s="208">
        <v>168</v>
      </c>
    </row>
    <row r="24" spans="1:5" s="63" customFormat="1" ht="18" customHeight="1" x14ac:dyDescent="0.25">
      <c r="A24" s="63" t="s">
        <v>290</v>
      </c>
      <c r="B24" s="208">
        <v>6</v>
      </c>
      <c r="C24" s="208">
        <v>3</v>
      </c>
      <c r="D24" s="208">
        <v>9</v>
      </c>
      <c r="E24" s="208">
        <v>15</v>
      </c>
    </row>
    <row r="25" spans="1:5" s="63" customFormat="1" ht="18" customHeight="1" x14ac:dyDescent="0.25">
      <c r="A25" s="63" t="s">
        <v>291</v>
      </c>
      <c r="B25" s="208">
        <v>323</v>
      </c>
      <c r="C25" s="208">
        <v>301</v>
      </c>
      <c r="D25" s="208">
        <v>624</v>
      </c>
      <c r="E25" s="208">
        <v>631</v>
      </c>
    </row>
    <row r="26" spans="1:5" s="63" customFormat="1" ht="18" customHeight="1" x14ac:dyDescent="0.25">
      <c r="A26" s="64" t="s">
        <v>292</v>
      </c>
      <c r="B26" s="211">
        <v>35</v>
      </c>
      <c r="C26" s="211">
        <v>56</v>
      </c>
      <c r="D26" s="211">
        <v>91</v>
      </c>
      <c r="E26" s="211">
        <v>91</v>
      </c>
    </row>
    <row r="27" spans="1:5" s="63" customFormat="1" ht="18" customHeight="1" x14ac:dyDescent="0.25">
      <c r="A27" s="216" t="s">
        <v>0</v>
      </c>
      <c r="B27" s="237">
        <v>1748</v>
      </c>
      <c r="C27" s="237">
        <v>1659</v>
      </c>
      <c r="D27" s="237">
        <v>3407</v>
      </c>
      <c r="E27" s="237">
        <v>3662</v>
      </c>
    </row>
    <row r="28" spans="1:5" s="63" customFormat="1" ht="25.5" x14ac:dyDescent="0.25">
      <c r="A28" s="84" t="s">
        <v>874</v>
      </c>
      <c r="B28" s="208">
        <v>333</v>
      </c>
      <c r="C28" s="208">
        <v>297</v>
      </c>
      <c r="D28" s="208">
        <v>630</v>
      </c>
      <c r="E28" s="211">
        <v>687</v>
      </c>
    </row>
    <row r="29" spans="1:5" s="63" customFormat="1" ht="18" customHeight="1" x14ac:dyDescent="0.25">
      <c r="A29" s="85" t="s">
        <v>24</v>
      </c>
      <c r="B29" s="239">
        <v>2081</v>
      </c>
      <c r="C29" s="239">
        <v>1956</v>
      </c>
      <c r="D29" s="240">
        <v>4037</v>
      </c>
      <c r="E29" s="240">
        <v>4349</v>
      </c>
    </row>
    <row r="30" spans="1:5" x14ac:dyDescent="0.2">
      <c r="A30" s="56"/>
      <c r="B30" s="57"/>
      <c r="C30" s="57"/>
      <c r="D30" s="58"/>
      <c r="E30" s="58"/>
    </row>
    <row r="31" spans="1:5" ht="15" x14ac:dyDescent="0.2">
      <c r="A31" s="351" t="s">
        <v>439</v>
      </c>
      <c r="B31" s="351"/>
      <c r="C31" s="351"/>
      <c r="D31" s="351"/>
      <c r="E31" s="351"/>
    </row>
    <row r="32" spans="1:5" ht="25.5" customHeight="1" x14ac:dyDescent="0.2">
      <c r="A32" s="349" t="s">
        <v>877</v>
      </c>
      <c r="B32" s="349"/>
      <c r="C32" s="349"/>
      <c r="D32" s="349"/>
      <c r="E32" s="349"/>
    </row>
    <row r="33" spans="1:5" ht="63.75" customHeight="1" x14ac:dyDescent="0.2">
      <c r="A33" s="350"/>
      <c r="B33" s="350"/>
      <c r="C33" s="350"/>
      <c r="D33" s="350"/>
      <c r="E33" s="350"/>
    </row>
  </sheetData>
  <mergeCells count="5">
    <mergeCell ref="B3:D3"/>
    <mergeCell ref="E3:E4"/>
    <mergeCell ref="A32:E32"/>
    <mergeCell ref="A33:E33"/>
    <mergeCell ref="A31:E3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defaultRowHeight="15" x14ac:dyDescent="0.25"/>
  <cols>
    <col min="1" max="1" width="134.7109375" customWidth="1"/>
  </cols>
  <sheetData>
    <row r="1" spans="1:1" ht="409.5" customHeight="1" x14ac:dyDescent="0.25"/>
    <row r="2" spans="1:1" x14ac:dyDescent="0.25">
      <c r="A2" s="301"/>
    </row>
    <row r="5" spans="1:1" x14ac:dyDescent="0.25">
      <c r="A5" s="301"/>
    </row>
    <row r="6" spans="1:1" x14ac:dyDescent="0.25">
      <c r="A6" s="301" t="s">
        <v>878</v>
      </c>
    </row>
    <row r="22" spans="1:1" x14ac:dyDescent="0.25">
      <c r="A22" s="301"/>
    </row>
  </sheetData>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sqref="A1:E1"/>
    </sheetView>
  </sheetViews>
  <sheetFormatPr defaultRowHeight="12.75" x14ac:dyDescent="0.2"/>
  <cols>
    <col min="1" max="1" width="31.140625" style="7" customWidth="1"/>
    <col min="2" max="5" width="12.140625" style="7" customWidth="1"/>
    <col min="6" max="16384" width="9.140625" style="7"/>
  </cols>
  <sheetData>
    <row r="1" spans="1:5" ht="24.75" customHeight="1" x14ac:dyDescent="0.2">
      <c r="A1" s="357" t="s">
        <v>561</v>
      </c>
      <c r="B1" s="357"/>
      <c r="C1" s="357"/>
      <c r="D1" s="357"/>
      <c r="E1" s="357"/>
    </row>
    <row r="2" spans="1:5" x14ac:dyDescent="0.2">
      <c r="A2" s="6"/>
    </row>
    <row r="3" spans="1:5" s="151" customFormat="1" ht="18" customHeight="1" x14ac:dyDescent="0.25">
      <c r="A3" s="354" t="s">
        <v>441</v>
      </c>
      <c r="B3" s="356" t="s">
        <v>26</v>
      </c>
      <c r="C3" s="356"/>
      <c r="D3" s="356"/>
      <c r="E3" s="352" t="s">
        <v>0</v>
      </c>
    </row>
    <row r="4" spans="1:5" s="151" customFormat="1" ht="18" customHeight="1" x14ac:dyDescent="0.25">
      <c r="A4" s="355"/>
      <c r="B4" s="241" t="s">
        <v>27</v>
      </c>
      <c r="C4" s="241" t="s">
        <v>28</v>
      </c>
      <c r="D4" s="241" t="s">
        <v>29</v>
      </c>
      <c r="E4" s="353"/>
    </row>
    <row r="5" spans="1:5" s="151" customFormat="1" ht="18" customHeight="1" x14ac:dyDescent="0.25">
      <c r="A5" s="242" t="s">
        <v>440</v>
      </c>
      <c r="B5" s="243"/>
      <c r="C5" s="243"/>
      <c r="D5" s="243"/>
      <c r="E5" s="243"/>
    </row>
    <row r="6" spans="1:5" s="151" customFormat="1" ht="18" customHeight="1" x14ac:dyDescent="0.25">
      <c r="A6" s="151" t="s">
        <v>442</v>
      </c>
      <c r="B6" s="244">
        <v>6</v>
      </c>
      <c r="C6" s="244">
        <v>25</v>
      </c>
      <c r="D6" s="244">
        <v>3</v>
      </c>
      <c r="E6" s="245">
        <v>34</v>
      </c>
    </row>
    <row r="7" spans="1:5" s="151" customFormat="1" ht="18" customHeight="1" x14ac:dyDescent="0.25">
      <c r="A7" s="151" t="s">
        <v>443</v>
      </c>
      <c r="B7" s="244">
        <v>0</v>
      </c>
      <c r="C7" s="244">
        <v>17</v>
      </c>
      <c r="D7" s="244">
        <v>3</v>
      </c>
      <c r="E7" s="245">
        <v>20</v>
      </c>
    </row>
    <row r="8" spans="1:5" s="151" customFormat="1" ht="18" customHeight="1" x14ac:dyDescent="0.25">
      <c r="A8" s="153" t="s">
        <v>444</v>
      </c>
      <c r="B8" s="157">
        <v>5</v>
      </c>
      <c r="C8" s="157">
        <v>15</v>
      </c>
      <c r="D8" s="157">
        <v>2</v>
      </c>
      <c r="E8" s="246">
        <v>22</v>
      </c>
    </row>
    <row r="9" spans="1:5" s="151" customFormat="1" ht="18" customHeight="1" x14ac:dyDescent="0.25">
      <c r="A9" s="149" t="s">
        <v>549</v>
      </c>
      <c r="B9" s="247"/>
      <c r="C9" s="247"/>
      <c r="D9" s="247"/>
      <c r="E9" s="243"/>
    </row>
    <row r="10" spans="1:5" s="151" customFormat="1" ht="18" customHeight="1" x14ac:dyDescent="0.25">
      <c r="A10" s="151" t="s">
        <v>450</v>
      </c>
      <c r="B10" s="244" t="s">
        <v>325</v>
      </c>
      <c r="C10" s="244" t="s">
        <v>325</v>
      </c>
      <c r="D10" s="244" t="s">
        <v>325</v>
      </c>
      <c r="E10" s="244">
        <v>18</v>
      </c>
    </row>
    <row r="11" spans="1:5" s="151" customFormat="1" ht="18" customHeight="1" x14ac:dyDescent="0.25">
      <c r="A11" s="151" t="s">
        <v>449</v>
      </c>
      <c r="B11" s="244" t="s">
        <v>325</v>
      </c>
      <c r="C11" s="244" t="s">
        <v>325</v>
      </c>
      <c r="D11" s="244" t="s">
        <v>325</v>
      </c>
      <c r="E11" s="244">
        <v>7</v>
      </c>
    </row>
    <row r="12" spans="1:5" s="151" customFormat="1" ht="18" customHeight="1" x14ac:dyDescent="0.25">
      <c r="A12" s="151" t="s">
        <v>448</v>
      </c>
      <c r="B12" s="244" t="s">
        <v>325</v>
      </c>
      <c r="C12" s="244" t="s">
        <v>325</v>
      </c>
      <c r="D12" s="244" t="s">
        <v>325</v>
      </c>
      <c r="E12" s="244">
        <v>7</v>
      </c>
    </row>
    <row r="13" spans="1:5" s="151" customFormat="1" ht="18" customHeight="1" x14ac:dyDescent="0.25">
      <c r="A13" s="151" t="s">
        <v>447</v>
      </c>
      <c r="B13" s="244" t="s">
        <v>325</v>
      </c>
      <c r="C13" s="244" t="s">
        <v>325</v>
      </c>
      <c r="D13" s="244" t="s">
        <v>325</v>
      </c>
      <c r="E13" s="244">
        <v>5</v>
      </c>
    </row>
    <row r="14" spans="1:5" s="151" customFormat="1" ht="18" customHeight="1" x14ac:dyDescent="0.25">
      <c r="A14" s="151" t="s">
        <v>451</v>
      </c>
      <c r="B14" s="244" t="s">
        <v>325</v>
      </c>
      <c r="C14" s="244" t="s">
        <v>325</v>
      </c>
      <c r="D14" s="244" t="s">
        <v>325</v>
      </c>
      <c r="E14" s="244">
        <v>3</v>
      </c>
    </row>
    <row r="15" spans="1:5" s="151" customFormat="1" ht="18" customHeight="1" x14ac:dyDescent="0.25">
      <c r="A15" s="151" t="s">
        <v>446</v>
      </c>
      <c r="B15" s="244" t="s">
        <v>325</v>
      </c>
      <c r="C15" s="244" t="s">
        <v>325</v>
      </c>
      <c r="D15" s="244" t="s">
        <v>325</v>
      </c>
      <c r="E15" s="244">
        <v>3</v>
      </c>
    </row>
    <row r="16" spans="1:5" s="151" customFormat="1" ht="18" customHeight="1" x14ac:dyDescent="0.25">
      <c r="A16" s="151" t="s">
        <v>445</v>
      </c>
      <c r="B16" s="244" t="s">
        <v>325</v>
      </c>
      <c r="C16" s="244" t="s">
        <v>325</v>
      </c>
      <c r="D16" s="244" t="s">
        <v>325</v>
      </c>
      <c r="E16" s="244">
        <v>3</v>
      </c>
    </row>
    <row r="17" spans="1:5" s="151" customFormat="1" ht="18" customHeight="1" x14ac:dyDescent="0.25">
      <c r="A17" s="151" t="s">
        <v>286</v>
      </c>
      <c r="B17" s="244" t="s">
        <v>325</v>
      </c>
      <c r="C17" s="244" t="s">
        <v>325</v>
      </c>
      <c r="D17" s="244" t="s">
        <v>325</v>
      </c>
      <c r="E17" s="244">
        <v>16</v>
      </c>
    </row>
    <row r="18" spans="1:5" s="151" customFormat="1" ht="18" customHeight="1" x14ac:dyDescent="0.25">
      <c r="A18" s="153" t="s">
        <v>444</v>
      </c>
      <c r="B18" s="157" t="s">
        <v>325</v>
      </c>
      <c r="C18" s="157" t="s">
        <v>325</v>
      </c>
      <c r="D18" s="157" t="s">
        <v>325</v>
      </c>
      <c r="E18" s="157">
        <v>14</v>
      </c>
    </row>
    <row r="19" spans="1:5" s="151" customFormat="1" ht="18" customHeight="1" x14ac:dyDescent="0.25">
      <c r="A19" s="166" t="s">
        <v>0</v>
      </c>
      <c r="B19" s="246">
        <v>11</v>
      </c>
      <c r="C19" s="246">
        <v>57</v>
      </c>
      <c r="D19" s="246">
        <v>8</v>
      </c>
      <c r="E19" s="246">
        <v>76</v>
      </c>
    </row>
  </sheetData>
  <mergeCells count="4">
    <mergeCell ref="E3:E4"/>
    <mergeCell ref="A3:A4"/>
    <mergeCell ref="B3:D3"/>
    <mergeCell ref="A1:E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RowHeight="12.75" x14ac:dyDescent="0.2"/>
  <cols>
    <col min="1" max="1" width="23.28515625" style="250" customWidth="1"/>
    <col min="2" max="8" width="10.5703125" style="2" customWidth="1"/>
    <col min="9" max="16384" width="9.140625" style="2"/>
  </cols>
  <sheetData>
    <row r="1" spans="1:7" ht="12" customHeight="1" x14ac:dyDescent="0.2">
      <c r="A1" s="248" t="s">
        <v>562</v>
      </c>
    </row>
    <row r="2" spans="1:7" x14ac:dyDescent="0.2">
      <c r="A2" s="249"/>
    </row>
    <row r="3" spans="1:7" s="69" customFormat="1" ht="33" customHeight="1" x14ac:dyDescent="0.2">
      <c r="A3" s="85"/>
      <c r="B3" s="196" t="s">
        <v>31</v>
      </c>
      <c r="C3" s="196" t="s">
        <v>32</v>
      </c>
      <c r="D3" s="196" t="s">
        <v>33</v>
      </c>
      <c r="E3" s="196" t="s">
        <v>372</v>
      </c>
      <c r="F3" s="196" t="s">
        <v>112</v>
      </c>
      <c r="G3" s="196" t="s">
        <v>0</v>
      </c>
    </row>
    <row r="4" spans="1:7" s="88" customFormat="1" ht="18" customHeight="1" x14ac:dyDescent="0.25">
      <c r="A4" s="62" t="s">
        <v>13</v>
      </c>
      <c r="B4" s="65">
        <v>601</v>
      </c>
      <c r="C4" s="65">
        <v>1043</v>
      </c>
      <c r="D4" s="65">
        <v>389</v>
      </c>
      <c r="E4" s="65">
        <v>47</v>
      </c>
      <c r="F4" s="65">
        <v>4</v>
      </c>
      <c r="G4" s="65">
        <v>2081</v>
      </c>
    </row>
    <row r="5" spans="1:7" s="88" customFormat="1" ht="18" customHeight="1" x14ac:dyDescent="0.25">
      <c r="A5" s="63" t="s">
        <v>363</v>
      </c>
      <c r="B5" s="66">
        <v>101</v>
      </c>
      <c r="C5" s="66">
        <v>97</v>
      </c>
      <c r="D5" s="66">
        <v>7</v>
      </c>
      <c r="E5" s="66">
        <v>0</v>
      </c>
      <c r="F5" s="66">
        <v>1</v>
      </c>
      <c r="G5" s="66">
        <v>206</v>
      </c>
    </row>
    <row r="6" spans="1:7" s="88" customFormat="1" ht="18" customHeight="1" x14ac:dyDescent="0.25">
      <c r="A6" s="63" t="s">
        <v>364</v>
      </c>
      <c r="B6" s="66">
        <v>95</v>
      </c>
      <c r="C6" s="66">
        <v>102</v>
      </c>
      <c r="D6" s="66">
        <v>8</v>
      </c>
      <c r="E6" s="66">
        <v>0</v>
      </c>
      <c r="F6" s="66">
        <v>0</v>
      </c>
      <c r="G6" s="66">
        <v>205</v>
      </c>
    </row>
    <row r="7" spans="1:7" s="88" customFormat="1" ht="18" customHeight="1" x14ac:dyDescent="0.25">
      <c r="A7" s="63" t="s">
        <v>365</v>
      </c>
      <c r="B7" s="66">
        <v>79</v>
      </c>
      <c r="C7" s="66">
        <v>123</v>
      </c>
      <c r="D7" s="66">
        <v>7</v>
      </c>
      <c r="E7" s="66">
        <v>0</v>
      </c>
      <c r="F7" s="66">
        <v>1</v>
      </c>
      <c r="G7" s="66">
        <v>210</v>
      </c>
    </row>
    <row r="8" spans="1:7" s="88" customFormat="1" ht="18" customHeight="1" x14ac:dyDescent="0.25">
      <c r="A8" s="63" t="s">
        <v>366</v>
      </c>
      <c r="B8" s="66">
        <v>81</v>
      </c>
      <c r="C8" s="66">
        <v>98</v>
      </c>
      <c r="D8" s="66">
        <v>20</v>
      </c>
      <c r="E8" s="66">
        <v>0</v>
      </c>
      <c r="F8" s="66">
        <v>1</v>
      </c>
      <c r="G8" s="66">
        <v>200</v>
      </c>
    </row>
    <row r="9" spans="1:7" s="88" customFormat="1" ht="18" customHeight="1" x14ac:dyDescent="0.25">
      <c r="A9" s="63" t="s">
        <v>367</v>
      </c>
      <c r="B9" s="66">
        <v>100</v>
      </c>
      <c r="C9" s="66">
        <v>174</v>
      </c>
      <c r="D9" s="66">
        <v>41</v>
      </c>
      <c r="E9" s="66">
        <v>4</v>
      </c>
      <c r="F9" s="66">
        <v>0</v>
      </c>
      <c r="G9" s="66">
        <v>319</v>
      </c>
    </row>
    <row r="10" spans="1:7" s="88" customFormat="1" ht="18" customHeight="1" x14ac:dyDescent="0.25">
      <c r="A10" s="63" t="s">
        <v>368</v>
      </c>
      <c r="B10" s="66">
        <v>68</v>
      </c>
      <c r="C10" s="66">
        <v>169</v>
      </c>
      <c r="D10" s="66">
        <v>71</v>
      </c>
      <c r="E10" s="66">
        <v>8</v>
      </c>
      <c r="F10" s="66">
        <v>0</v>
      </c>
      <c r="G10" s="66">
        <v>316</v>
      </c>
    </row>
    <row r="11" spans="1:7" s="88" customFormat="1" ht="18" customHeight="1" x14ac:dyDescent="0.25">
      <c r="A11" s="63" t="s">
        <v>369</v>
      </c>
      <c r="B11" s="66">
        <v>51</v>
      </c>
      <c r="C11" s="66">
        <v>173</v>
      </c>
      <c r="D11" s="66">
        <v>100</v>
      </c>
      <c r="E11" s="66">
        <v>14</v>
      </c>
      <c r="F11" s="66">
        <v>1</v>
      </c>
      <c r="G11" s="66">
        <v>339</v>
      </c>
    </row>
    <row r="12" spans="1:7" s="88" customFormat="1" ht="18" customHeight="1" x14ac:dyDescent="0.25">
      <c r="A12" s="63" t="s">
        <v>370</v>
      </c>
      <c r="B12" s="66">
        <v>24</v>
      </c>
      <c r="C12" s="66">
        <v>85</v>
      </c>
      <c r="D12" s="66">
        <v>101</v>
      </c>
      <c r="E12" s="66">
        <v>14</v>
      </c>
      <c r="F12" s="66">
        <v>0</v>
      </c>
      <c r="G12" s="66">
        <v>224</v>
      </c>
    </row>
    <row r="13" spans="1:7" s="88" customFormat="1" ht="18" customHeight="1" x14ac:dyDescent="0.25">
      <c r="A13" s="64" t="s">
        <v>371</v>
      </c>
      <c r="B13" s="67">
        <v>2</v>
      </c>
      <c r="C13" s="67">
        <v>22</v>
      </c>
      <c r="D13" s="67">
        <v>34</v>
      </c>
      <c r="E13" s="67">
        <v>4</v>
      </c>
      <c r="F13" s="67">
        <v>0</v>
      </c>
      <c r="G13" s="67">
        <v>62</v>
      </c>
    </row>
    <row r="14" spans="1:7" s="88" customFormat="1" ht="18" customHeight="1" x14ac:dyDescent="0.25">
      <c r="A14" s="62" t="s">
        <v>14</v>
      </c>
      <c r="B14" s="65">
        <v>566</v>
      </c>
      <c r="C14" s="65">
        <v>930</v>
      </c>
      <c r="D14" s="65">
        <v>414</v>
      </c>
      <c r="E14" s="65">
        <v>46</v>
      </c>
      <c r="F14" s="65">
        <v>2</v>
      </c>
      <c r="G14" s="65">
        <v>1956</v>
      </c>
    </row>
    <row r="15" spans="1:7" s="88" customFormat="1" ht="18" customHeight="1" x14ac:dyDescent="0.25">
      <c r="A15" s="63" t="s">
        <v>363</v>
      </c>
      <c r="B15" s="66">
        <v>83</v>
      </c>
      <c r="C15" s="66">
        <v>93</v>
      </c>
      <c r="D15" s="66">
        <v>8</v>
      </c>
      <c r="E15" s="66">
        <v>0</v>
      </c>
      <c r="F15" s="66">
        <v>0</v>
      </c>
      <c r="G15" s="66">
        <v>184</v>
      </c>
    </row>
    <row r="16" spans="1:7" s="88" customFormat="1" ht="18" customHeight="1" x14ac:dyDescent="0.25">
      <c r="A16" s="63" t="s">
        <v>364</v>
      </c>
      <c r="B16" s="66">
        <v>91</v>
      </c>
      <c r="C16" s="66">
        <v>88</v>
      </c>
      <c r="D16" s="66">
        <v>6</v>
      </c>
      <c r="E16" s="66">
        <v>0</v>
      </c>
      <c r="F16" s="66">
        <v>0</v>
      </c>
      <c r="G16" s="66">
        <v>185</v>
      </c>
    </row>
    <row r="17" spans="1:7" s="88" customFormat="1" ht="18" customHeight="1" x14ac:dyDescent="0.25">
      <c r="A17" s="63" t="s">
        <v>365</v>
      </c>
      <c r="B17" s="66">
        <v>68</v>
      </c>
      <c r="C17" s="66">
        <v>93</v>
      </c>
      <c r="D17" s="66">
        <v>13</v>
      </c>
      <c r="E17" s="66">
        <v>0</v>
      </c>
      <c r="F17" s="66">
        <v>0</v>
      </c>
      <c r="G17" s="66">
        <v>174</v>
      </c>
    </row>
    <row r="18" spans="1:7" s="88" customFormat="1" ht="18" customHeight="1" x14ac:dyDescent="0.25">
      <c r="A18" s="63" t="s">
        <v>366</v>
      </c>
      <c r="B18" s="66">
        <v>90</v>
      </c>
      <c r="C18" s="66">
        <v>124</v>
      </c>
      <c r="D18" s="66">
        <v>23</v>
      </c>
      <c r="E18" s="66">
        <v>0</v>
      </c>
      <c r="F18" s="66">
        <v>0</v>
      </c>
      <c r="G18" s="66">
        <v>237</v>
      </c>
    </row>
    <row r="19" spans="1:7" s="88" customFormat="1" ht="18" customHeight="1" x14ac:dyDescent="0.25">
      <c r="A19" s="63" t="s">
        <v>367</v>
      </c>
      <c r="B19" s="66">
        <v>97</v>
      </c>
      <c r="C19" s="66">
        <v>153</v>
      </c>
      <c r="D19" s="66">
        <v>48</v>
      </c>
      <c r="E19" s="66">
        <v>0</v>
      </c>
      <c r="F19" s="66">
        <v>2</v>
      </c>
      <c r="G19" s="66">
        <v>300</v>
      </c>
    </row>
    <row r="20" spans="1:7" s="88" customFormat="1" ht="18" customHeight="1" x14ac:dyDescent="0.25">
      <c r="A20" s="63" t="s">
        <v>368</v>
      </c>
      <c r="B20" s="66">
        <v>72</v>
      </c>
      <c r="C20" s="66">
        <v>174</v>
      </c>
      <c r="D20" s="66">
        <v>70</v>
      </c>
      <c r="E20" s="66">
        <v>13</v>
      </c>
      <c r="F20" s="66">
        <v>0</v>
      </c>
      <c r="G20" s="66">
        <v>329</v>
      </c>
    </row>
    <row r="21" spans="1:7" s="88" customFormat="1" ht="18" customHeight="1" x14ac:dyDescent="0.25">
      <c r="A21" s="63" t="s">
        <v>369</v>
      </c>
      <c r="B21" s="66">
        <v>46</v>
      </c>
      <c r="C21" s="66">
        <v>124</v>
      </c>
      <c r="D21" s="66">
        <v>107</v>
      </c>
      <c r="E21" s="66">
        <v>10</v>
      </c>
      <c r="F21" s="66">
        <v>0</v>
      </c>
      <c r="G21" s="66">
        <v>287</v>
      </c>
    </row>
    <row r="22" spans="1:7" s="88" customFormat="1" ht="18" customHeight="1" x14ac:dyDescent="0.25">
      <c r="A22" s="63" t="s">
        <v>370</v>
      </c>
      <c r="B22" s="66">
        <v>16</v>
      </c>
      <c r="C22" s="66">
        <v>64</v>
      </c>
      <c r="D22" s="66">
        <v>90</v>
      </c>
      <c r="E22" s="66">
        <v>12</v>
      </c>
      <c r="F22" s="66">
        <v>0</v>
      </c>
      <c r="G22" s="66">
        <v>182</v>
      </c>
    </row>
    <row r="23" spans="1:7" s="88" customFormat="1" ht="18" customHeight="1" x14ac:dyDescent="0.25">
      <c r="A23" s="64" t="s">
        <v>371</v>
      </c>
      <c r="B23" s="67">
        <v>3</v>
      </c>
      <c r="C23" s="67">
        <v>17</v>
      </c>
      <c r="D23" s="67">
        <v>49</v>
      </c>
      <c r="E23" s="67">
        <v>9</v>
      </c>
      <c r="F23" s="67">
        <v>0</v>
      </c>
      <c r="G23" s="67">
        <v>78</v>
      </c>
    </row>
    <row r="24" spans="1:7" s="88" customFormat="1" ht="18" customHeight="1" x14ac:dyDescent="0.25">
      <c r="A24" s="74" t="s">
        <v>0</v>
      </c>
      <c r="B24" s="87">
        <v>1167</v>
      </c>
      <c r="C24" s="87">
        <v>1973</v>
      </c>
      <c r="D24" s="87">
        <v>803</v>
      </c>
      <c r="E24" s="87">
        <v>0</v>
      </c>
      <c r="F24" s="87">
        <v>6</v>
      </c>
      <c r="G24" s="87">
        <v>4037</v>
      </c>
    </row>
    <row r="25" spans="1:7" s="88" customFormat="1" ht="18" customHeight="1" x14ac:dyDescent="0.25">
      <c r="A25" s="63" t="s">
        <v>363</v>
      </c>
      <c r="B25" s="66">
        <v>184</v>
      </c>
      <c r="C25" s="66">
        <v>190</v>
      </c>
      <c r="D25" s="66">
        <v>15</v>
      </c>
      <c r="E25" s="66">
        <v>0</v>
      </c>
      <c r="F25" s="66">
        <v>1</v>
      </c>
      <c r="G25" s="66">
        <v>390</v>
      </c>
    </row>
    <row r="26" spans="1:7" s="88" customFormat="1" ht="18" customHeight="1" x14ac:dyDescent="0.25">
      <c r="A26" s="63" t="s">
        <v>364</v>
      </c>
      <c r="B26" s="66">
        <v>186</v>
      </c>
      <c r="C26" s="66">
        <v>190</v>
      </c>
      <c r="D26" s="66">
        <v>14</v>
      </c>
      <c r="E26" s="66">
        <v>0</v>
      </c>
      <c r="F26" s="66">
        <v>0</v>
      </c>
      <c r="G26" s="66">
        <v>390</v>
      </c>
    </row>
    <row r="27" spans="1:7" s="88" customFormat="1" ht="18" customHeight="1" x14ac:dyDescent="0.25">
      <c r="A27" s="63" t="s">
        <v>365</v>
      </c>
      <c r="B27" s="66">
        <v>147</v>
      </c>
      <c r="C27" s="66">
        <v>216</v>
      </c>
      <c r="D27" s="66">
        <v>20</v>
      </c>
      <c r="E27" s="66">
        <v>0</v>
      </c>
      <c r="F27" s="66">
        <v>1</v>
      </c>
      <c r="G27" s="66">
        <v>384</v>
      </c>
    </row>
    <row r="28" spans="1:7" s="88" customFormat="1" ht="18" customHeight="1" x14ac:dyDescent="0.25">
      <c r="A28" s="63" t="s">
        <v>366</v>
      </c>
      <c r="B28" s="66">
        <v>171</v>
      </c>
      <c r="C28" s="66">
        <v>222</v>
      </c>
      <c r="D28" s="66">
        <v>43</v>
      </c>
      <c r="E28" s="66">
        <v>0</v>
      </c>
      <c r="F28" s="66">
        <v>1</v>
      </c>
      <c r="G28" s="66">
        <v>437</v>
      </c>
    </row>
    <row r="29" spans="1:7" s="88" customFormat="1" ht="18" customHeight="1" x14ac:dyDescent="0.25">
      <c r="A29" s="63" t="s">
        <v>367</v>
      </c>
      <c r="B29" s="66">
        <v>197</v>
      </c>
      <c r="C29" s="66">
        <v>327</v>
      </c>
      <c r="D29" s="66">
        <v>89</v>
      </c>
      <c r="E29" s="66">
        <v>4</v>
      </c>
      <c r="F29" s="66">
        <v>2</v>
      </c>
      <c r="G29" s="66">
        <v>619</v>
      </c>
    </row>
    <row r="30" spans="1:7" s="88" customFormat="1" ht="18" customHeight="1" x14ac:dyDescent="0.25">
      <c r="A30" s="63" t="s">
        <v>368</v>
      </c>
      <c r="B30" s="66">
        <v>140</v>
      </c>
      <c r="C30" s="66">
        <v>343</v>
      </c>
      <c r="D30" s="66">
        <v>141</v>
      </c>
      <c r="E30" s="66">
        <v>21</v>
      </c>
      <c r="F30" s="66">
        <v>0</v>
      </c>
      <c r="G30" s="66">
        <v>645</v>
      </c>
    </row>
    <row r="31" spans="1:7" s="88" customFormat="1" ht="18" customHeight="1" x14ac:dyDescent="0.25">
      <c r="A31" s="63" t="s">
        <v>369</v>
      </c>
      <c r="B31" s="66">
        <v>97</v>
      </c>
      <c r="C31" s="66">
        <v>297</v>
      </c>
      <c r="D31" s="66">
        <v>207</v>
      </c>
      <c r="E31" s="66">
        <v>24</v>
      </c>
      <c r="F31" s="66">
        <v>1</v>
      </c>
      <c r="G31" s="66">
        <v>626</v>
      </c>
    </row>
    <row r="32" spans="1:7" s="88" customFormat="1" ht="18" customHeight="1" x14ac:dyDescent="0.25">
      <c r="A32" s="63" t="s">
        <v>370</v>
      </c>
      <c r="B32" s="66">
        <v>40</v>
      </c>
      <c r="C32" s="66">
        <v>149</v>
      </c>
      <c r="D32" s="66">
        <v>191</v>
      </c>
      <c r="E32" s="66">
        <v>26</v>
      </c>
      <c r="F32" s="66">
        <v>0</v>
      </c>
      <c r="G32" s="66">
        <v>406</v>
      </c>
    </row>
    <row r="33" spans="1:7" s="88" customFormat="1" ht="18" customHeight="1" x14ac:dyDescent="0.25">
      <c r="A33" s="64" t="s">
        <v>371</v>
      </c>
      <c r="B33" s="67">
        <v>5</v>
      </c>
      <c r="C33" s="67">
        <v>39</v>
      </c>
      <c r="D33" s="67">
        <v>83</v>
      </c>
      <c r="E33" s="67">
        <v>13</v>
      </c>
      <c r="F33" s="67">
        <v>0</v>
      </c>
      <c r="G33" s="67">
        <v>140</v>
      </c>
    </row>
    <row r="34" spans="1:7" s="9" customFormat="1" x14ac:dyDescent="0.2">
      <c r="A34" s="159"/>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2.75" x14ac:dyDescent="0.2"/>
  <cols>
    <col min="1" max="1" width="9" style="9" customWidth="1"/>
    <col min="2" max="9" width="9.5703125" style="9" customWidth="1"/>
    <col min="10" max="16384" width="9.140625" style="9"/>
  </cols>
  <sheetData>
    <row r="1" spans="1:9" x14ac:dyDescent="0.2">
      <c r="A1" s="56" t="s">
        <v>563</v>
      </c>
    </row>
    <row r="2" spans="1:9" x14ac:dyDescent="0.2">
      <c r="A2" s="68"/>
    </row>
    <row r="3" spans="1:9" ht="30.75" customHeight="1" x14ac:dyDescent="0.2">
      <c r="A3" s="336"/>
      <c r="B3" s="329" t="s">
        <v>34</v>
      </c>
      <c r="C3" s="329"/>
      <c r="D3" s="329"/>
      <c r="E3" s="329"/>
      <c r="F3" s="338" t="s">
        <v>376</v>
      </c>
      <c r="G3" s="329"/>
      <c r="H3" s="329"/>
      <c r="I3" s="341" t="s">
        <v>0</v>
      </c>
    </row>
    <row r="4" spans="1:9" ht="42.75" customHeight="1" x14ac:dyDescent="0.2">
      <c r="A4" s="337"/>
      <c r="B4" s="196" t="s">
        <v>37</v>
      </c>
      <c r="C4" s="196" t="s">
        <v>36</v>
      </c>
      <c r="D4" s="196" t="s">
        <v>35</v>
      </c>
      <c r="E4" s="196" t="s">
        <v>112</v>
      </c>
      <c r="F4" s="196" t="s">
        <v>374</v>
      </c>
      <c r="G4" s="196" t="s">
        <v>375</v>
      </c>
      <c r="H4" s="196" t="s">
        <v>112</v>
      </c>
      <c r="I4" s="342"/>
    </row>
    <row r="5" spans="1:9" s="74" customFormat="1" ht="18" customHeight="1" x14ac:dyDescent="0.25">
      <c r="A5" s="62" t="s">
        <v>13</v>
      </c>
      <c r="B5" s="65">
        <v>1801</v>
      </c>
      <c r="C5" s="65">
        <v>189</v>
      </c>
      <c r="D5" s="65">
        <v>78</v>
      </c>
      <c r="E5" s="65">
        <v>13</v>
      </c>
      <c r="F5" s="65">
        <v>2026</v>
      </c>
      <c r="G5" s="65">
        <v>49</v>
      </c>
      <c r="H5" s="65">
        <v>6</v>
      </c>
      <c r="I5" s="65">
        <v>2081</v>
      </c>
    </row>
    <row r="6" spans="1:9" s="63" customFormat="1" ht="18" customHeight="1" x14ac:dyDescent="0.25">
      <c r="A6" s="63" t="s">
        <v>363</v>
      </c>
      <c r="B6" s="66">
        <v>204</v>
      </c>
      <c r="C6" s="66">
        <v>0</v>
      </c>
      <c r="D6" s="66">
        <v>0</v>
      </c>
      <c r="E6" s="66">
        <v>2</v>
      </c>
      <c r="F6" s="66">
        <v>198</v>
      </c>
      <c r="G6" s="66">
        <v>7</v>
      </c>
      <c r="H6" s="66">
        <v>1</v>
      </c>
      <c r="I6" s="66">
        <v>206</v>
      </c>
    </row>
    <row r="7" spans="1:9" s="63" customFormat="1" ht="18" customHeight="1" x14ac:dyDescent="0.25">
      <c r="A7" s="63" t="s">
        <v>364</v>
      </c>
      <c r="B7" s="66">
        <v>197</v>
      </c>
      <c r="C7" s="66">
        <v>3</v>
      </c>
      <c r="D7" s="66">
        <v>4</v>
      </c>
      <c r="E7" s="66">
        <v>1</v>
      </c>
      <c r="F7" s="66">
        <v>202</v>
      </c>
      <c r="G7" s="66">
        <v>3</v>
      </c>
      <c r="H7" s="66">
        <v>0</v>
      </c>
      <c r="I7" s="66">
        <v>205</v>
      </c>
    </row>
    <row r="8" spans="1:9" s="63" customFormat="1" ht="18" customHeight="1" x14ac:dyDescent="0.25">
      <c r="A8" s="63" t="s">
        <v>365</v>
      </c>
      <c r="B8" s="66">
        <v>200</v>
      </c>
      <c r="C8" s="66">
        <v>3</v>
      </c>
      <c r="D8" s="66">
        <v>5</v>
      </c>
      <c r="E8" s="66">
        <v>2</v>
      </c>
      <c r="F8" s="66">
        <v>209</v>
      </c>
      <c r="G8" s="66">
        <v>0</v>
      </c>
      <c r="H8" s="66">
        <v>1</v>
      </c>
      <c r="I8" s="66">
        <v>210</v>
      </c>
    </row>
    <row r="9" spans="1:9" s="63" customFormat="1" ht="18" customHeight="1" x14ac:dyDescent="0.25">
      <c r="A9" s="63" t="s">
        <v>366</v>
      </c>
      <c r="B9" s="66">
        <v>186</v>
      </c>
      <c r="C9" s="66">
        <v>10</v>
      </c>
      <c r="D9" s="66">
        <v>4</v>
      </c>
      <c r="E9" s="66">
        <v>0</v>
      </c>
      <c r="F9" s="66">
        <v>194</v>
      </c>
      <c r="G9" s="66">
        <v>6</v>
      </c>
      <c r="H9" s="66">
        <v>0</v>
      </c>
      <c r="I9" s="66">
        <v>200</v>
      </c>
    </row>
    <row r="10" spans="1:9" s="63" customFormat="1" ht="18" customHeight="1" x14ac:dyDescent="0.25">
      <c r="A10" s="63" t="s">
        <v>367</v>
      </c>
      <c r="B10" s="66">
        <v>296</v>
      </c>
      <c r="C10" s="66">
        <v>17</v>
      </c>
      <c r="D10" s="66">
        <v>5</v>
      </c>
      <c r="E10" s="66">
        <v>1</v>
      </c>
      <c r="F10" s="66">
        <v>313</v>
      </c>
      <c r="G10" s="66">
        <v>6</v>
      </c>
      <c r="H10" s="66">
        <v>0</v>
      </c>
      <c r="I10" s="66">
        <v>319</v>
      </c>
    </row>
    <row r="11" spans="1:9" s="63" customFormat="1" ht="18" customHeight="1" x14ac:dyDescent="0.25">
      <c r="A11" s="63" t="s">
        <v>368</v>
      </c>
      <c r="B11" s="66">
        <v>284</v>
      </c>
      <c r="C11" s="66">
        <v>19</v>
      </c>
      <c r="D11" s="66">
        <v>10</v>
      </c>
      <c r="E11" s="66">
        <v>3</v>
      </c>
      <c r="F11" s="66">
        <v>310</v>
      </c>
      <c r="G11" s="66">
        <v>4</v>
      </c>
      <c r="H11" s="66">
        <v>2</v>
      </c>
      <c r="I11" s="66">
        <v>316</v>
      </c>
    </row>
    <row r="12" spans="1:9" s="63" customFormat="1" ht="18" customHeight="1" x14ac:dyDescent="0.25">
      <c r="A12" s="63" t="s">
        <v>369</v>
      </c>
      <c r="B12" s="66">
        <v>266</v>
      </c>
      <c r="C12" s="66">
        <v>56</v>
      </c>
      <c r="D12" s="66">
        <v>15</v>
      </c>
      <c r="E12" s="66">
        <v>2</v>
      </c>
      <c r="F12" s="66">
        <v>329</v>
      </c>
      <c r="G12" s="66">
        <v>8</v>
      </c>
      <c r="H12" s="66">
        <v>2</v>
      </c>
      <c r="I12" s="66">
        <v>339</v>
      </c>
    </row>
    <row r="13" spans="1:9" s="63" customFormat="1" ht="18" customHeight="1" x14ac:dyDescent="0.25">
      <c r="A13" s="63" t="s">
        <v>370</v>
      </c>
      <c r="B13" s="66">
        <v>145</v>
      </c>
      <c r="C13" s="66">
        <v>54</v>
      </c>
      <c r="D13" s="66">
        <v>23</v>
      </c>
      <c r="E13" s="66">
        <v>2</v>
      </c>
      <c r="F13" s="66">
        <v>214</v>
      </c>
      <c r="G13" s="66">
        <v>10</v>
      </c>
      <c r="H13" s="66">
        <v>0</v>
      </c>
      <c r="I13" s="66">
        <v>224</v>
      </c>
    </row>
    <row r="14" spans="1:9" s="63" customFormat="1" ht="18" customHeight="1" x14ac:dyDescent="0.25">
      <c r="A14" s="64" t="s">
        <v>371</v>
      </c>
      <c r="B14" s="67">
        <v>23</v>
      </c>
      <c r="C14" s="67">
        <v>27</v>
      </c>
      <c r="D14" s="67">
        <v>12</v>
      </c>
      <c r="E14" s="67">
        <v>0</v>
      </c>
      <c r="F14" s="67">
        <v>57</v>
      </c>
      <c r="G14" s="67">
        <v>5</v>
      </c>
      <c r="H14" s="67">
        <v>0</v>
      </c>
      <c r="I14" s="67">
        <v>62</v>
      </c>
    </row>
    <row r="15" spans="1:9" s="74" customFormat="1" ht="18" customHeight="1" x14ac:dyDescent="0.25">
      <c r="A15" s="62" t="s">
        <v>14</v>
      </c>
      <c r="B15" s="65">
        <v>1640</v>
      </c>
      <c r="C15" s="65">
        <v>230</v>
      </c>
      <c r="D15" s="65">
        <v>77</v>
      </c>
      <c r="E15" s="65">
        <v>9</v>
      </c>
      <c r="F15" s="65">
        <v>1888</v>
      </c>
      <c r="G15" s="65">
        <v>64</v>
      </c>
      <c r="H15" s="65">
        <v>4</v>
      </c>
      <c r="I15" s="65">
        <v>1956</v>
      </c>
    </row>
    <row r="16" spans="1:9" s="63" customFormat="1" ht="18" customHeight="1" x14ac:dyDescent="0.25">
      <c r="A16" s="63" t="s">
        <v>363</v>
      </c>
      <c r="B16" s="66">
        <v>182</v>
      </c>
      <c r="C16" s="66">
        <v>2</v>
      </c>
      <c r="D16" s="66">
        <v>0</v>
      </c>
      <c r="E16" s="66">
        <v>0</v>
      </c>
      <c r="F16" s="66">
        <v>173</v>
      </c>
      <c r="G16" s="66">
        <v>10</v>
      </c>
      <c r="H16" s="66">
        <v>1</v>
      </c>
      <c r="I16" s="66">
        <v>184</v>
      </c>
    </row>
    <row r="17" spans="1:9" s="63" customFormat="1" ht="18" customHeight="1" x14ac:dyDescent="0.25">
      <c r="A17" s="63" t="s">
        <v>364</v>
      </c>
      <c r="B17" s="66">
        <v>183</v>
      </c>
      <c r="C17" s="66">
        <v>2</v>
      </c>
      <c r="D17" s="66">
        <v>0</v>
      </c>
      <c r="E17" s="66">
        <v>0</v>
      </c>
      <c r="F17" s="66">
        <v>183</v>
      </c>
      <c r="G17" s="66">
        <v>2</v>
      </c>
      <c r="H17" s="66">
        <v>0</v>
      </c>
      <c r="I17" s="66">
        <v>185</v>
      </c>
    </row>
    <row r="18" spans="1:9" s="63" customFormat="1" ht="18" customHeight="1" x14ac:dyDescent="0.25">
      <c r="A18" s="63" t="s">
        <v>365</v>
      </c>
      <c r="B18" s="66">
        <v>164</v>
      </c>
      <c r="C18" s="66">
        <v>8</v>
      </c>
      <c r="D18" s="66">
        <v>0</v>
      </c>
      <c r="E18" s="66">
        <v>2</v>
      </c>
      <c r="F18" s="66">
        <v>171</v>
      </c>
      <c r="G18" s="66">
        <v>3</v>
      </c>
      <c r="H18" s="66">
        <v>0</v>
      </c>
      <c r="I18" s="66">
        <v>174</v>
      </c>
    </row>
    <row r="19" spans="1:9" s="63" customFormat="1" ht="18" customHeight="1" x14ac:dyDescent="0.25">
      <c r="A19" s="63" t="s">
        <v>366</v>
      </c>
      <c r="B19" s="66">
        <v>230</v>
      </c>
      <c r="C19" s="66">
        <v>5</v>
      </c>
      <c r="D19" s="66">
        <v>2</v>
      </c>
      <c r="E19" s="66">
        <v>0</v>
      </c>
      <c r="F19" s="66">
        <v>233</v>
      </c>
      <c r="G19" s="66">
        <v>4</v>
      </c>
      <c r="H19" s="66">
        <v>0</v>
      </c>
      <c r="I19" s="66">
        <v>237</v>
      </c>
    </row>
    <row r="20" spans="1:9" s="63" customFormat="1" ht="18" customHeight="1" x14ac:dyDescent="0.25">
      <c r="A20" s="63" t="s">
        <v>367</v>
      </c>
      <c r="B20" s="66">
        <v>273</v>
      </c>
      <c r="C20" s="66">
        <v>18</v>
      </c>
      <c r="D20" s="66">
        <v>8</v>
      </c>
      <c r="E20" s="66">
        <v>1</v>
      </c>
      <c r="F20" s="66">
        <v>296</v>
      </c>
      <c r="G20" s="66">
        <v>4</v>
      </c>
      <c r="H20" s="66">
        <v>0</v>
      </c>
      <c r="I20" s="66">
        <v>300</v>
      </c>
    </row>
    <row r="21" spans="1:9" s="63" customFormat="1" ht="18" customHeight="1" x14ac:dyDescent="0.25">
      <c r="A21" s="63" t="s">
        <v>368</v>
      </c>
      <c r="B21" s="66">
        <v>265</v>
      </c>
      <c r="C21" s="66">
        <v>46</v>
      </c>
      <c r="D21" s="66">
        <v>16</v>
      </c>
      <c r="E21" s="66">
        <v>2</v>
      </c>
      <c r="F21" s="66">
        <v>326</v>
      </c>
      <c r="G21" s="66">
        <v>3</v>
      </c>
      <c r="H21" s="66">
        <v>0</v>
      </c>
      <c r="I21" s="66">
        <v>329</v>
      </c>
    </row>
    <row r="22" spans="1:9" s="63" customFormat="1" ht="18" customHeight="1" x14ac:dyDescent="0.25">
      <c r="A22" s="63" t="s">
        <v>369</v>
      </c>
      <c r="B22" s="66">
        <v>212</v>
      </c>
      <c r="C22" s="66">
        <v>59</v>
      </c>
      <c r="D22" s="66">
        <v>13</v>
      </c>
      <c r="E22" s="66">
        <v>3</v>
      </c>
      <c r="F22" s="66">
        <v>276</v>
      </c>
      <c r="G22" s="66">
        <v>11</v>
      </c>
      <c r="H22" s="66">
        <v>0</v>
      </c>
      <c r="I22" s="66">
        <v>287</v>
      </c>
    </row>
    <row r="23" spans="1:9" s="63" customFormat="1" ht="18" customHeight="1" x14ac:dyDescent="0.25">
      <c r="A23" s="63" t="s">
        <v>370</v>
      </c>
      <c r="B23" s="66">
        <v>105</v>
      </c>
      <c r="C23" s="66">
        <v>57</v>
      </c>
      <c r="D23" s="66">
        <v>19</v>
      </c>
      <c r="E23" s="66">
        <v>1</v>
      </c>
      <c r="F23" s="66">
        <v>170</v>
      </c>
      <c r="G23" s="66">
        <v>12</v>
      </c>
      <c r="H23" s="66">
        <v>0</v>
      </c>
      <c r="I23" s="66">
        <v>182</v>
      </c>
    </row>
    <row r="24" spans="1:9" s="63" customFormat="1" ht="18" customHeight="1" x14ac:dyDescent="0.25">
      <c r="A24" s="64" t="s">
        <v>371</v>
      </c>
      <c r="B24" s="67">
        <v>26</v>
      </c>
      <c r="C24" s="67">
        <v>33</v>
      </c>
      <c r="D24" s="67">
        <v>19</v>
      </c>
      <c r="E24" s="67">
        <v>0</v>
      </c>
      <c r="F24" s="67">
        <v>60</v>
      </c>
      <c r="G24" s="67">
        <v>15</v>
      </c>
      <c r="H24" s="67">
        <v>3</v>
      </c>
      <c r="I24" s="67">
        <v>78</v>
      </c>
    </row>
    <row r="25" spans="1:9" s="74" customFormat="1" ht="18" customHeight="1" x14ac:dyDescent="0.25">
      <c r="A25" s="74" t="s">
        <v>0</v>
      </c>
      <c r="B25" s="87">
        <v>3441</v>
      </c>
      <c r="C25" s="87">
        <v>419</v>
      </c>
      <c r="D25" s="87">
        <v>155</v>
      </c>
      <c r="E25" s="87">
        <v>22</v>
      </c>
      <c r="F25" s="87">
        <v>3914</v>
      </c>
      <c r="G25" s="87">
        <v>113</v>
      </c>
      <c r="H25" s="87">
        <v>10</v>
      </c>
      <c r="I25" s="87">
        <v>4037</v>
      </c>
    </row>
    <row r="26" spans="1:9" s="63" customFormat="1" ht="18" customHeight="1" x14ac:dyDescent="0.25">
      <c r="A26" s="63" t="s">
        <v>363</v>
      </c>
      <c r="B26" s="66">
        <v>386</v>
      </c>
      <c r="C26" s="66">
        <v>2</v>
      </c>
      <c r="D26" s="66">
        <v>0</v>
      </c>
      <c r="E26" s="66">
        <v>2</v>
      </c>
      <c r="F26" s="66">
        <v>371</v>
      </c>
      <c r="G26" s="66">
        <v>17</v>
      </c>
      <c r="H26" s="66">
        <v>2</v>
      </c>
      <c r="I26" s="66">
        <v>390</v>
      </c>
    </row>
    <row r="27" spans="1:9" s="63" customFormat="1" ht="18" customHeight="1" x14ac:dyDescent="0.25">
      <c r="A27" s="63" t="s">
        <v>364</v>
      </c>
      <c r="B27" s="66">
        <v>380</v>
      </c>
      <c r="C27" s="66">
        <v>5</v>
      </c>
      <c r="D27" s="66">
        <v>4</v>
      </c>
      <c r="E27" s="66">
        <v>1</v>
      </c>
      <c r="F27" s="66">
        <v>385</v>
      </c>
      <c r="G27" s="66">
        <v>5</v>
      </c>
      <c r="H27" s="66">
        <v>0</v>
      </c>
      <c r="I27" s="66">
        <v>390</v>
      </c>
    </row>
    <row r="28" spans="1:9" s="63" customFormat="1" ht="18" customHeight="1" x14ac:dyDescent="0.25">
      <c r="A28" s="63" t="s">
        <v>365</v>
      </c>
      <c r="B28" s="66">
        <v>364</v>
      </c>
      <c r="C28" s="66">
        <v>11</v>
      </c>
      <c r="D28" s="66">
        <v>5</v>
      </c>
      <c r="E28" s="66">
        <v>4</v>
      </c>
      <c r="F28" s="66">
        <v>380</v>
      </c>
      <c r="G28" s="66">
        <v>3</v>
      </c>
      <c r="H28" s="66">
        <v>1</v>
      </c>
      <c r="I28" s="66">
        <v>384</v>
      </c>
    </row>
    <row r="29" spans="1:9" s="63" customFormat="1" ht="18" customHeight="1" x14ac:dyDescent="0.25">
      <c r="A29" s="63" t="s">
        <v>366</v>
      </c>
      <c r="B29" s="66">
        <v>416</v>
      </c>
      <c r="C29" s="66">
        <v>15</v>
      </c>
      <c r="D29" s="66">
        <v>6</v>
      </c>
      <c r="E29" s="66">
        <v>0</v>
      </c>
      <c r="F29" s="66">
        <v>427</v>
      </c>
      <c r="G29" s="66">
        <v>10</v>
      </c>
      <c r="H29" s="66">
        <v>0</v>
      </c>
      <c r="I29" s="66">
        <v>437</v>
      </c>
    </row>
    <row r="30" spans="1:9" s="63" customFormat="1" ht="18" customHeight="1" x14ac:dyDescent="0.25">
      <c r="A30" s="63" t="s">
        <v>367</v>
      </c>
      <c r="B30" s="66">
        <v>569</v>
      </c>
      <c r="C30" s="66">
        <v>35</v>
      </c>
      <c r="D30" s="66">
        <v>13</v>
      </c>
      <c r="E30" s="66">
        <v>2</v>
      </c>
      <c r="F30" s="66">
        <v>609</v>
      </c>
      <c r="G30" s="66">
        <v>10</v>
      </c>
      <c r="H30" s="66">
        <v>0</v>
      </c>
      <c r="I30" s="66">
        <v>619</v>
      </c>
    </row>
    <row r="31" spans="1:9" s="63" customFormat="1" ht="18" customHeight="1" x14ac:dyDescent="0.25">
      <c r="A31" s="63" t="s">
        <v>368</v>
      </c>
      <c r="B31" s="66">
        <v>549</v>
      </c>
      <c r="C31" s="66">
        <v>65</v>
      </c>
      <c r="D31" s="66">
        <v>26</v>
      </c>
      <c r="E31" s="66">
        <v>5</v>
      </c>
      <c r="F31" s="66">
        <v>636</v>
      </c>
      <c r="G31" s="66">
        <v>7</v>
      </c>
      <c r="H31" s="66">
        <v>2</v>
      </c>
      <c r="I31" s="66">
        <v>645</v>
      </c>
    </row>
    <row r="32" spans="1:9" s="63" customFormat="1" ht="18" customHeight="1" x14ac:dyDescent="0.25">
      <c r="A32" s="63" t="s">
        <v>369</v>
      </c>
      <c r="B32" s="66">
        <v>478</v>
      </c>
      <c r="C32" s="66">
        <v>115</v>
      </c>
      <c r="D32" s="66">
        <v>28</v>
      </c>
      <c r="E32" s="66">
        <v>5</v>
      </c>
      <c r="F32" s="66">
        <v>605</v>
      </c>
      <c r="G32" s="66">
        <v>19</v>
      </c>
      <c r="H32" s="66">
        <v>2</v>
      </c>
      <c r="I32" s="66">
        <v>626</v>
      </c>
    </row>
    <row r="33" spans="1:9" s="63" customFormat="1" ht="18" customHeight="1" x14ac:dyDescent="0.25">
      <c r="A33" s="63" t="s">
        <v>370</v>
      </c>
      <c r="B33" s="66">
        <v>250</v>
      </c>
      <c r="C33" s="66">
        <v>111</v>
      </c>
      <c r="D33" s="66">
        <v>42</v>
      </c>
      <c r="E33" s="66">
        <v>3</v>
      </c>
      <c r="F33" s="66">
        <v>384</v>
      </c>
      <c r="G33" s="66">
        <v>22</v>
      </c>
      <c r="H33" s="66">
        <v>0</v>
      </c>
      <c r="I33" s="66">
        <v>406</v>
      </c>
    </row>
    <row r="34" spans="1:9" s="63" customFormat="1" ht="18" customHeight="1" x14ac:dyDescent="0.25">
      <c r="A34" s="64" t="s">
        <v>371</v>
      </c>
      <c r="B34" s="67">
        <v>49</v>
      </c>
      <c r="C34" s="67">
        <v>60</v>
      </c>
      <c r="D34" s="67">
        <v>31</v>
      </c>
      <c r="E34" s="67">
        <v>0</v>
      </c>
      <c r="F34" s="67">
        <v>117</v>
      </c>
      <c r="G34" s="67">
        <v>20</v>
      </c>
      <c r="H34" s="67">
        <v>3</v>
      </c>
      <c r="I34" s="67">
        <v>140</v>
      </c>
    </row>
  </sheetData>
  <mergeCells count="4">
    <mergeCell ref="F3:H3"/>
    <mergeCell ref="B3:E3"/>
    <mergeCell ref="A3:A4"/>
    <mergeCell ref="I3:I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2.75" x14ac:dyDescent="0.2"/>
  <cols>
    <col min="1" max="1" width="21.7109375" style="2" customWidth="1"/>
    <col min="2" max="2" width="11.140625" style="2" customWidth="1"/>
    <col min="3" max="9" width="12.42578125" style="2" customWidth="1"/>
    <col min="10" max="10" width="11.140625" style="2" customWidth="1"/>
    <col min="11" max="11" width="12.42578125" style="2" customWidth="1"/>
    <col min="12" max="16384" width="9.140625" style="2"/>
  </cols>
  <sheetData>
    <row r="1" spans="1:10" x14ac:dyDescent="0.2">
      <c r="A1" s="3" t="s">
        <v>564</v>
      </c>
    </row>
    <row r="2" spans="1:10" x14ac:dyDescent="0.2">
      <c r="A2" s="1"/>
    </row>
    <row r="3" spans="1:10" ht="18" customHeight="1" x14ac:dyDescent="0.2">
      <c r="A3" s="336"/>
      <c r="B3" s="329" t="s">
        <v>45</v>
      </c>
      <c r="C3" s="329"/>
      <c r="D3" s="329"/>
      <c r="E3" s="329"/>
      <c r="F3" s="329"/>
      <c r="G3" s="329"/>
      <c r="H3" s="329"/>
      <c r="I3" s="329"/>
      <c r="J3" s="341" t="s">
        <v>0</v>
      </c>
    </row>
    <row r="4" spans="1:10" ht="18" customHeight="1" x14ac:dyDescent="0.2">
      <c r="A4" s="358"/>
      <c r="B4" s="341" t="s">
        <v>57</v>
      </c>
      <c r="C4" s="341" t="s">
        <v>40</v>
      </c>
      <c r="D4" s="341"/>
      <c r="E4" s="341"/>
      <c r="F4" s="341"/>
      <c r="G4" s="341"/>
      <c r="H4" s="341"/>
      <c r="I4" s="341" t="s">
        <v>378</v>
      </c>
      <c r="J4" s="359"/>
    </row>
    <row r="5" spans="1:10" ht="44.25" customHeight="1" x14ac:dyDescent="0.2">
      <c r="A5" s="337"/>
      <c r="B5" s="359"/>
      <c r="C5" s="202" t="s">
        <v>41</v>
      </c>
      <c r="D5" s="202" t="s">
        <v>42</v>
      </c>
      <c r="E5" s="202" t="s">
        <v>43</v>
      </c>
      <c r="F5" s="202" t="s">
        <v>44</v>
      </c>
      <c r="G5" s="202" t="s">
        <v>377</v>
      </c>
      <c r="H5" s="202" t="s">
        <v>379</v>
      </c>
      <c r="I5" s="359"/>
      <c r="J5" s="342"/>
    </row>
    <row r="6" spans="1:10" s="39" customFormat="1" ht="18" customHeight="1" x14ac:dyDescent="0.25">
      <c r="A6" s="62" t="s">
        <v>13</v>
      </c>
      <c r="B6" s="65">
        <v>1917</v>
      </c>
      <c r="C6" s="65">
        <v>85</v>
      </c>
      <c r="D6" s="65">
        <v>14</v>
      </c>
      <c r="E6" s="65">
        <v>16</v>
      </c>
      <c r="F6" s="65">
        <v>24</v>
      </c>
      <c r="G6" s="65">
        <v>8</v>
      </c>
      <c r="H6" s="65">
        <v>147</v>
      </c>
      <c r="I6" s="65">
        <v>17</v>
      </c>
      <c r="J6" s="65">
        <v>2081</v>
      </c>
    </row>
    <row r="7" spans="1:10" s="39" customFormat="1" ht="18" customHeight="1" x14ac:dyDescent="0.25">
      <c r="A7" s="63" t="s">
        <v>220</v>
      </c>
      <c r="B7" s="66">
        <v>304</v>
      </c>
      <c r="C7" s="66">
        <v>6</v>
      </c>
      <c r="D7" s="66"/>
      <c r="E7" s="66"/>
      <c r="F7" s="66"/>
      <c r="G7" s="66">
        <v>2</v>
      </c>
      <c r="H7" s="66">
        <v>8</v>
      </c>
      <c r="I7" s="66">
        <v>7</v>
      </c>
      <c r="J7" s="66">
        <v>319</v>
      </c>
    </row>
    <row r="8" spans="1:10" s="39" customFormat="1" ht="18" customHeight="1" x14ac:dyDescent="0.25">
      <c r="A8" s="63" t="s">
        <v>373</v>
      </c>
      <c r="B8" s="66">
        <v>1183</v>
      </c>
      <c r="C8" s="66">
        <v>67</v>
      </c>
      <c r="D8" s="66">
        <v>11</v>
      </c>
      <c r="E8" s="66">
        <v>12</v>
      </c>
      <c r="F8" s="66">
        <v>16</v>
      </c>
      <c r="G8" s="66">
        <v>6</v>
      </c>
      <c r="H8" s="66">
        <v>112</v>
      </c>
      <c r="I8" s="66">
        <v>8</v>
      </c>
      <c r="J8" s="66">
        <v>1303</v>
      </c>
    </row>
    <row r="9" spans="1:10" s="39" customFormat="1" ht="18" customHeight="1" x14ac:dyDescent="0.25">
      <c r="A9" s="64" t="s">
        <v>224</v>
      </c>
      <c r="B9" s="67">
        <v>430</v>
      </c>
      <c r="C9" s="67">
        <v>12</v>
      </c>
      <c r="D9" s="67">
        <v>3</v>
      </c>
      <c r="E9" s="67">
        <v>4</v>
      </c>
      <c r="F9" s="67">
        <v>8</v>
      </c>
      <c r="G9" s="67"/>
      <c r="H9" s="67">
        <v>27</v>
      </c>
      <c r="I9" s="67">
        <v>2</v>
      </c>
      <c r="J9" s="67">
        <v>459</v>
      </c>
    </row>
    <row r="10" spans="1:10" s="39" customFormat="1" ht="18" customHeight="1" x14ac:dyDescent="0.25">
      <c r="A10" s="62" t="s">
        <v>14</v>
      </c>
      <c r="B10" s="65">
        <v>1753</v>
      </c>
      <c r="C10" s="65">
        <v>111</v>
      </c>
      <c r="D10" s="65">
        <v>23</v>
      </c>
      <c r="E10" s="65">
        <v>18</v>
      </c>
      <c r="F10" s="65">
        <v>23</v>
      </c>
      <c r="G10" s="65">
        <v>11</v>
      </c>
      <c r="H10" s="65">
        <v>186</v>
      </c>
      <c r="I10" s="65">
        <v>17</v>
      </c>
      <c r="J10" s="65">
        <v>1956</v>
      </c>
    </row>
    <row r="11" spans="1:10" s="39" customFormat="1" ht="18" customHeight="1" x14ac:dyDescent="0.25">
      <c r="A11" s="63" t="s">
        <v>220</v>
      </c>
      <c r="B11" s="66">
        <v>271</v>
      </c>
      <c r="C11" s="66">
        <v>6</v>
      </c>
      <c r="D11" s="66"/>
      <c r="E11" s="66">
        <v>2</v>
      </c>
      <c r="F11" s="66"/>
      <c r="G11" s="66">
        <v>3</v>
      </c>
      <c r="H11" s="66">
        <v>11</v>
      </c>
      <c r="I11" s="66">
        <v>5</v>
      </c>
      <c r="J11" s="66">
        <v>287</v>
      </c>
    </row>
    <row r="12" spans="1:10" s="39" customFormat="1" ht="18" customHeight="1" x14ac:dyDescent="0.25">
      <c r="A12" s="63" t="s">
        <v>373</v>
      </c>
      <c r="B12" s="66">
        <v>1096</v>
      </c>
      <c r="C12" s="66">
        <v>88</v>
      </c>
      <c r="D12" s="66">
        <v>17</v>
      </c>
      <c r="E12" s="66">
        <v>16</v>
      </c>
      <c r="F12" s="66">
        <v>17</v>
      </c>
      <c r="G12" s="66">
        <v>8</v>
      </c>
      <c r="H12" s="66">
        <v>146</v>
      </c>
      <c r="I12" s="66">
        <v>10</v>
      </c>
      <c r="J12" s="66">
        <v>1252</v>
      </c>
    </row>
    <row r="13" spans="1:10" s="39" customFormat="1" ht="18" customHeight="1" x14ac:dyDescent="0.25">
      <c r="A13" s="64" t="s">
        <v>224</v>
      </c>
      <c r="B13" s="67">
        <v>386</v>
      </c>
      <c r="C13" s="67">
        <v>17</v>
      </c>
      <c r="D13" s="67">
        <v>6</v>
      </c>
      <c r="E13" s="67"/>
      <c r="F13" s="67">
        <v>6</v>
      </c>
      <c r="G13" s="67"/>
      <c r="H13" s="67">
        <v>29</v>
      </c>
      <c r="I13" s="67">
        <v>2</v>
      </c>
      <c r="J13" s="67">
        <v>417</v>
      </c>
    </row>
    <row r="14" spans="1:10" s="39" customFormat="1" ht="18" customHeight="1" x14ac:dyDescent="0.25">
      <c r="A14" s="62" t="s">
        <v>0</v>
      </c>
      <c r="B14" s="65">
        <v>3670</v>
      </c>
      <c r="C14" s="65">
        <v>196</v>
      </c>
      <c r="D14" s="65">
        <v>37</v>
      </c>
      <c r="E14" s="65">
        <v>34</v>
      </c>
      <c r="F14" s="65">
        <v>47</v>
      </c>
      <c r="G14" s="65">
        <v>19</v>
      </c>
      <c r="H14" s="65">
        <v>333</v>
      </c>
      <c r="I14" s="65">
        <v>34</v>
      </c>
      <c r="J14" s="65">
        <v>4037</v>
      </c>
    </row>
    <row r="15" spans="1:10" s="39" customFormat="1" ht="18" customHeight="1" x14ac:dyDescent="0.25">
      <c r="A15" s="63" t="s">
        <v>220</v>
      </c>
      <c r="B15" s="66">
        <v>575</v>
      </c>
      <c r="C15" s="66">
        <v>12</v>
      </c>
      <c r="D15" s="66">
        <v>0</v>
      </c>
      <c r="E15" s="66">
        <v>2</v>
      </c>
      <c r="F15" s="66">
        <v>0</v>
      </c>
      <c r="G15" s="66">
        <v>5</v>
      </c>
      <c r="H15" s="66">
        <v>19</v>
      </c>
      <c r="I15" s="66">
        <v>12</v>
      </c>
      <c r="J15" s="66">
        <v>606</v>
      </c>
    </row>
    <row r="16" spans="1:10" s="39" customFormat="1" ht="18" customHeight="1" x14ac:dyDescent="0.25">
      <c r="A16" s="63" t="s">
        <v>373</v>
      </c>
      <c r="B16" s="66">
        <v>2279</v>
      </c>
      <c r="C16" s="66">
        <v>155</v>
      </c>
      <c r="D16" s="66">
        <v>28</v>
      </c>
      <c r="E16" s="66">
        <v>28</v>
      </c>
      <c r="F16" s="66">
        <v>33</v>
      </c>
      <c r="G16" s="66">
        <v>14</v>
      </c>
      <c r="H16" s="66">
        <v>258</v>
      </c>
      <c r="I16" s="66">
        <v>18</v>
      </c>
      <c r="J16" s="66">
        <v>2555</v>
      </c>
    </row>
    <row r="17" spans="1:10" s="39" customFormat="1" ht="18" customHeight="1" x14ac:dyDescent="0.25">
      <c r="A17" s="64" t="s">
        <v>224</v>
      </c>
      <c r="B17" s="67">
        <v>816</v>
      </c>
      <c r="C17" s="67">
        <v>29</v>
      </c>
      <c r="D17" s="67">
        <v>9</v>
      </c>
      <c r="E17" s="67">
        <v>4</v>
      </c>
      <c r="F17" s="67">
        <v>14</v>
      </c>
      <c r="G17" s="67">
        <v>0</v>
      </c>
      <c r="H17" s="67">
        <v>56</v>
      </c>
      <c r="I17" s="67">
        <v>4</v>
      </c>
      <c r="J17" s="67">
        <v>876</v>
      </c>
    </row>
  </sheetData>
  <mergeCells count="6">
    <mergeCell ref="B3:I3"/>
    <mergeCell ref="A3:A5"/>
    <mergeCell ref="J3:J5"/>
    <mergeCell ref="B4:B5"/>
    <mergeCell ref="C4:H4"/>
    <mergeCell ref="I4:I5"/>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2.75" x14ac:dyDescent="0.2"/>
  <cols>
    <col min="1" max="1" width="20.5703125" style="9" customWidth="1"/>
    <col min="2" max="4" width="13.5703125" style="9" customWidth="1"/>
    <col min="5" max="5" width="14.85546875" style="9" customWidth="1"/>
    <col min="6" max="9" width="13.5703125" style="9" customWidth="1"/>
    <col min="10" max="16384" width="9.140625" style="9"/>
  </cols>
  <sheetData>
    <row r="1" spans="1:9" x14ac:dyDescent="0.2">
      <c r="A1" s="56" t="s">
        <v>565</v>
      </c>
    </row>
    <row r="2" spans="1:9" x14ac:dyDescent="0.2">
      <c r="A2" s="68"/>
    </row>
    <row r="3" spans="1:9" s="213" customFormat="1" ht="15.75" customHeight="1" x14ac:dyDescent="0.25">
      <c r="A3" s="360"/>
      <c r="B3" s="329" t="s">
        <v>382</v>
      </c>
      <c r="C3" s="329"/>
      <c r="D3" s="330"/>
      <c r="E3" s="329" t="s">
        <v>383</v>
      </c>
      <c r="F3" s="329"/>
      <c r="G3" s="329"/>
      <c r="H3" s="329"/>
      <c r="I3" s="329" t="s">
        <v>0</v>
      </c>
    </row>
    <row r="4" spans="1:9" s="213" customFormat="1" ht="41.25" customHeight="1" x14ac:dyDescent="0.25">
      <c r="A4" s="361"/>
      <c r="B4" s="196" t="s">
        <v>38</v>
      </c>
      <c r="C4" s="196" t="s">
        <v>39</v>
      </c>
      <c r="D4" s="196" t="s">
        <v>112</v>
      </c>
      <c r="E4" s="196" t="s">
        <v>381</v>
      </c>
      <c r="F4" s="196" t="s">
        <v>380</v>
      </c>
      <c r="G4" s="196" t="s">
        <v>76</v>
      </c>
      <c r="H4" s="196" t="s">
        <v>112</v>
      </c>
      <c r="I4" s="329"/>
    </row>
    <row r="5" spans="1:9" s="74" customFormat="1" ht="15" customHeight="1" x14ac:dyDescent="0.25">
      <c r="A5" s="62" t="s">
        <v>13</v>
      </c>
      <c r="B5" s="127">
        <v>569</v>
      </c>
      <c r="C5" s="127">
        <v>1128</v>
      </c>
      <c r="D5" s="127">
        <v>65</v>
      </c>
      <c r="E5" s="127">
        <v>588</v>
      </c>
      <c r="F5" s="127">
        <v>774</v>
      </c>
      <c r="G5" s="127">
        <v>299</v>
      </c>
      <c r="H5" s="127">
        <v>101</v>
      </c>
      <c r="I5" s="127">
        <v>1762</v>
      </c>
    </row>
    <row r="6" spans="1:9" s="63" customFormat="1" ht="15" customHeight="1" x14ac:dyDescent="0.25">
      <c r="A6" s="63" t="s">
        <v>384</v>
      </c>
      <c r="B6" s="128">
        <v>19</v>
      </c>
      <c r="C6" s="128">
        <v>61</v>
      </c>
      <c r="D6" s="128">
        <v>12</v>
      </c>
      <c r="E6" s="128">
        <v>21</v>
      </c>
      <c r="F6" s="128">
        <v>22</v>
      </c>
      <c r="G6" s="128">
        <v>33</v>
      </c>
      <c r="H6" s="128">
        <v>16</v>
      </c>
      <c r="I6" s="128">
        <v>92</v>
      </c>
    </row>
    <row r="7" spans="1:9" s="63" customFormat="1" ht="15" customHeight="1" x14ac:dyDescent="0.25">
      <c r="A7" s="63" t="s">
        <v>365</v>
      </c>
      <c r="B7" s="128">
        <v>110</v>
      </c>
      <c r="C7" s="128">
        <v>90</v>
      </c>
      <c r="D7" s="128">
        <v>10</v>
      </c>
      <c r="E7" s="128">
        <v>109</v>
      </c>
      <c r="F7" s="128">
        <v>71</v>
      </c>
      <c r="G7" s="128">
        <v>13</v>
      </c>
      <c r="H7" s="128">
        <v>17</v>
      </c>
      <c r="I7" s="128">
        <v>210</v>
      </c>
    </row>
    <row r="8" spans="1:9" s="63" customFormat="1" ht="15" customHeight="1" x14ac:dyDescent="0.25">
      <c r="A8" s="63" t="s">
        <v>366</v>
      </c>
      <c r="B8" s="128">
        <v>68</v>
      </c>
      <c r="C8" s="128">
        <v>127</v>
      </c>
      <c r="D8" s="128">
        <v>5</v>
      </c>
      <c r="E8" s="128">
        <v>76</v>
      </c>
      <c r="F8" s="128">
        <v>97</v>
      </c>
      <c r="G8" s="128">
        <v>19</v>
      </c>
      <c r="H8" s="128">
        <v>8</v>
      </c>
      <c r="I8" s="128">
        <v>200</v>
      </c>
    </row>
    <row r="9" spans="1:9" s="63" customFormat="1" ht="15" customHeight="1" x14ac:dyDescent="0.25">
      <c r="A9" s="63" t="s">
        <v>367</v>
      </c>
      <c r="B9" s="128">
        <v>96</v>
      </c>
      <c r="C9" s="128">
        <v>212</v>
      </c>
      <c r="D9" s="128">
        <v>11</v>
      </c>
      <c r="E9" s="128">
        <v>83</v>
      </c>
      <c r="F9" s="128">
        <v>164</v>
      </c>
      <c r="G9" s="128">
        <v>56</v>
      </c>
      <c r="H9" s="128">
        <v>16</v>
      </c>
      <c r="I9" s="128">
        <v>319</v>
      </c>
    </row>
    <row r="10" spans="1:9" s="63" customFormat="1" ht="15" customHeight="1" x14ac:dyDescent="0.25">
      <c r="A10" s="63" t="s">
        <v>368</v>
      </c>
      <c r="B10" s="128">
        <v>119</v>
      </c>
      <c r="C10" s="128">
        <v>187</v>
      </c>
      <c r="D10" s="128">
        <v>10</v>
      </c>
      <c r="E10" s="128">
        <v>116</v>
      </c>
      <c r="F10" s="128">
        <v>141</v>
      </c>
      <c r="G10" s="128">
        <v>44</v>
      </c>
      <c r="H10" s="128">
        <v>15</v>
      </c>
      <c r="I10" s="128">
        <v>316</v>
      </c>
    </row>
    <row r="11" spans="1:9" s="63" customFormat="1" ht="15" customHeight="1" x14ac:dyDescent="0.25">
      <c r="A11" s="63" t="s">
        <v>369</v>
      </c>
      <c r="B11" s="128">
        <v>110</v>
      </c>
      <c r="C11" s="128">
        <v>221</v>
      </c>
      <c r="D11" s="128">
        <v>8</v>
      </c>
      <c r="E11" s="128">
        <v>118</v>
      </c>
      <c r="F11" s="128">
        <v>143</v>
      </c>
      <c r="G11" s="128">
        <v>59</v>
      </c>
      <c r="H11" s="128">
        <v>19</v>
      </c>
      <c r="I11" s="128">
        <v>339</v>
      </c>
    </row>
    <row r="12" spans="1:9" s="63" customFormat="1" ht="15" customHeight="1" x14ac:dyDescent="0.25">
      <c r="A12" s="63" t="s">
        <v>370</v>
      </c>
      <c r="B12" s="128">
        <v>39</v>
      </c>
      <c r="C12" s="128">
        <v>179</v>
      </c>
      <c r="D12" s="128">
        <v>6</v>
      </c>
      <c r="E12" s="128">
        <v>54</v>
      </c>
      <c r="F12" s="128">
        <v>107</v>
      </c>
      <c r="G12" s="128">
        <v>55</v>
      </c>
      <c r="H12" s="128">
        <v>8</v>
      </c>
      <c r="I12" s="128">
        <v>224</v>
      </c>
    </row>
    <row r="13" spans="1:9" s="63" customFormat="1" ht="15" customHeight="1" x14ac:dyDescent="0.25">
      <c r="A13" s="64" t="s">
        <v>371</v>
      </c>
      <c r="B13" s="130">
        <v>8</v>
      </c>
      <c r="C13" s="130">
        <v>51</v>
      </c>
      <c r="D13" s="130">
        <v>3</v>
      </c>
      <c r="E13" s="130">
        <v>11</v>
      </c>
      <c r="F13" s="130">
        <v>29</v>
      </c>
      <c r="G13" s="130">
        <v>20</v>
      </c>
      <c r="H13" s="130">
        <v>2</v>
      </c>
      <c r="I13" s="130">
        <v>62</v>
      </c>
    </row>
    <row r="14" spans="1:9" s="74" customFormat="1" ht="15" customHeight="1" x14ac:dyDescent="0.25">
      <c r="A14" s="74" t="s">
        <v>14</v>
      </c>
      <c r="B14" s="127">
        <v>284</v>
      </c>
      <c r="C14" s="127">
        <v>1310</v>
      </c>
      <c r="D14" s="127">
        <v>75</v>
      </c>
      <c r="E14" s="127">
        <v>215</v>
      </c>
      <c r="F14" s="127">
        <v>830</v>
      </c>
      <c r="G14" s="127">
        <v>519</v>
      </c>
      <c r="H14" s="127">
        <v>105</v>
      </c>
      <c r="I14" s="127">
        <v>1669</v>
      </c>
    </row>
    <row r="15" spans="1:9" s="63" customFormat="1" ht="15" customHeight="1" x14ac:dyDescent="0.25">
      <c r="A15" s="63" t="s">
        <v>384</v>
      </c>
      <c r="B15" s="128">
        <v>10</v>
      </c>
      <c r="C15" s="128">
        <v>66</v>
      </c>
      <c r="D15" s="128">
        <v>6</v>
      </c>
      <c r="E15" s="128">
        <v>20</v>
      </c>
      <c r="F15" s="128">
        <v>27</v>
      </c>
      <c r="G15" s="128">
        <v>26</v>
      </c>
      <c r="H15" s="128">
        <v>9</v>
      </c>
      <c r="I15" s="128">
        <v>82</v>
      </c>
    </row>
    <row r="16" spans="1:9" s="63" customFormat="1" ht="15" customHeight="1" x14ac:dyDescent="0.25">
      <c r="A16" s="63" t="s">
        <v>365</v>
      </c>
      <c r="B16" s="128">
        <v>56</v>
      </c>
      <c r="C16" s="128">
        <v>110</v>
      </c>
      <c r="D16" s="128">
        <v>8</v>
      </c>
      <c r="E16" s="128">
        <v>39</v>
      </c>
      <c r="F16" s="128">
        <v>112</v>
      </c>
      <c r="G16" s="128">
        <v>15</v>
      </c>
      <c r="H16" s="128">
        <v>8</v>
      </c>
      <c r="I16" s="128">
        <v>174</v>
      </c>
    </row>
    <row r="17" spans="1:9" s="63" customFormat="1" ht="15" customHeight="1" x14ac:dyDescent="0.25">
      <c r="A17" s="63" t="s">
        <v>366</v>
      </c>
      <c r="B17" s="128">
        <v>36</v>
      </c>
      <c r="C17" s="128">
        <v>189</v>
      </c>
      <c r="D17" s="128">
        <v>12</v>
      </c>
      <c r="E17" s="128">
        <v>36</v>
      </c>
      <c r="F17" s="128">
        <v>159</v>
      </c>
      <c r="G17" s="128">
        <v>27</v>
      </c>
      <c r="H17" s="128">
        <v>15</v>
      </c>
      <c r="I17" s="128">
        <v>237</v>
      </c>
    </row>
    <row r="18" spans="1:9" s="63" customFormat="1" ht="15" customHeight="1" x14ac:dyDescent="0.25">
      <c r="A18" s="63" t="s">
        <v>367</v>
      </c>
      <c r="B18" s="128">
        <v>57</v>
      </c>
      <c r="C18" s="128">
        <v>227</v>
      </c>
      <c r="D18" s="128">
        <v>16</v>
      </c>
      <c r="E18" s="128">
        <v>52</v>
      </c>
      <c r="F18" s="128">
        <v>171</v>
      </c>
      <c r="G18" s="128">
        <v>61</v>
      </c>
      <c r="H18" s="128">
        <v>16</v>
      </c>
      <c r="I18" s="128">
        <v>300</v>
      </c>
    </row>
    <row r="19" spans="1:9" s="63" customFormat="1" ht="15" customHeight="1" x14ac:dyDescent="0.25">
      <c r="A19" s="63" t="s">
        <v>368</v>
      </c>
      <c r="B19" s="128">
        <v>62</v>
      </c>
      <c r="C19" s="128">
        <v>253</v>
      </c>
      <c r="D19" s="128">
        <v>14</v>
      </c>
      <c r="E19" s="128">
        <v>32</v>
      </c>
      <c r="F19" s="128">
        <v>172</v>
      </c>
      <c r="G19" s="128">
        <v>106</v>
      </c>
      <c r="H19" s="128">
        <v>19</v>
      </c>
      <c r="I19" s="128">
        <v>329</v>
      </c>
    </row>
    <row r="20" spans="1:9" s="63" customFormat="1" ht="15" customHeight="1" x14ac:dyDescent="0.25">
      <c r="A20" s="63" t="s">
        <v>369</v>
      </c>
      <c r="B20" s="128">
        <v>44</v>
      </c>
      <c r="C20" s="128">
        <v>232</v>
      </c>
      <c r="D20" s="128">
        <v>11</v>
      </c>
      <c r="E20" s="128">
        <v>21</v>
      </c>
      <c r="F20" s="128">
        <v>114</v>
      </c>
      <c r="G20" s="128">
        <v>128</v>
      </c>
      <c r="H20" s="128">
        <v>24</v>
      </c>
      <c r="I20" s="128">
        <v>287</v>
      </c>
    </row>
    <row r="21" spans="1:9" s="63" customFormat="1" ht="15" customHeight="1" x14ac:dyDescent="0.25">
      <c r="A21" s="63" t="s">
        <v>370</v>
      </c>
      <c r="B21" s="128">
        <v>16</v>
      </c>
      <c r="C21" s="128">
        <v>159</v>
      </c>
      <c r="D21" s="128">
        <v>7</v>
      </c>
      <c r="E21" s="128">
        <v>13</v>
      </c>
      <c r="F21" s="128">
        <v>60</v>
      </c>
      <c r="G21" s="128">
        <v>97</v>
      </c>
      <c r="H21" s="128">
        <v>12</v>
      </c>
      <c r="I21" s="128">
        <v>182</v>
      </c>
    </row>
    <row r="22" spans="1:9" s="63" customFormat="1" ht="15" customHeight="1" x14ac:dyDescent="0.25">
      <c r="A22" s="63" t="s">
        <v>371</v>
      </c>
      <c r="B22" s="128">
        <v>3</v>
      </c>
      <c r="C22" s="128">
        <v>74</v>
      </c>
      <c r="D22" s="128">
        <v>1</v>
      </c>
      <c r="E22" s="128">
        <v>2</v>
      </c>
      <c r="F22" s="128">
        <v>15</v>
      </c>
      <c r="G22" s="128">
        <v>59</v>
      </c>
      <c r="H22" s="128">
        <v>2</v>
      </c>
      <c r="I22" s="128">
        <v>78</v>
      </c>
    </row>
    <row r="23" spans="1:9" s="74" customFormat="1" ht="15" customHeight="1" x14ac:dyDescent="0.25">
      <c r="A23" s="62" t="s">
        <v>0</v>
      </c>
      <c r="B23" s="127">
        <v>853</v>
      </c>
      <c r="C23" s="127">
        <v>2438</v>
      </c>
      <c r="D23" s="127">
        <v>140</v>
      </c>
      <c r="E23" s="127">
        <v>803</v>
      </c>
      <c r="F23" s="127">
        <v>1604</v>
      </c>
      <c r="G23" s="127">
        <v>818</v>
      </c>
      <c r="H23" s="127">
        <v>206</v>
      </c>
      <c r="I23" s="127">
        <v>3431</v>
      </c>
    </row>
    <row r="24" spans="1:9" s="63" customFormat="1" ht="15" customHeight="1" x14ac:dyDescent="0.25">
      <c r="A24" s="63" t="s">
        <v>384</v>
      </c>
      <c r="B24" s="128">
        <v>29</v>
      </c>
      <c r="C24" s="128">
        <v>127</v>
      </c>
      <c r="D24" s="128">
        <v>18</v>
      </c>
      <c r="E24" s="128">
        <v>41</v>
      </c>
      <c r="F24" s="128">
        <v>49</v>
      </c>
      <c r="G24" s="128">
        <v>59</v>
      </c>
      <c r="H24" s="128">
        <v>25</v>
      </c>
      <c r="I24" s="128">
        <v>174</v>
      </c>
    </row>
    <row r="25" spans="1:9" s="63" customFormat="1" ht="15" customHeight="1" x14ac:dyDescent="0.25">
      <c r="A25" s="63" t="s">
        <v>365</v>
      </c>
      <c r="B25" s="128">
        <v>166</v>
      </c>
      <c r="C25" s="128">
        <v>200</v>
      </c>
      <c r="D25" s="128">
        <v>18</v>
      </c>
      <c r="E25" s="128">
        <v>148</v>
      </c>
      <c r="F25" s="128">
        <v>183</v>
      </c>
      <c r="G25" s="128">
        <v>28</v>
      </c>
      <c r="H25" s="128">
        <v>25</v>
      </c>
      <c r="I25" s="128">
        <v>384</v>
      </c>
    </row>
    <row r="26" spans="1:9" s="63" customFormat="1" ht="15" customHeight="1" x14ac:dyDescent="0.25">
      <c r="A26" s="63" t="s">
        <v>366</v>
      </c>
      <c r="B26" s="128">
        <v>104</v>
      </c>
      <c r="C26" s="128">
        <v>316</v>
      </c>
      <c r="D26" s="128">
        <v>17</v>
      </c>
      <c r="E26" s="128">
        <v>112</v>
      </c>
      <c r="F26" s="128">
        <v>256</v>
      </c>
      <c r="G26" s="128">
        <v>46</v>
      </c>
      <c r="H26" s="128">
        <v>23</v>
      </c>
      <c r="I26" s="128">
        <v>437</v>
      </c>
    </row>
    <row r="27" spans="1:9" s="63" customFormat="1" ht="15" customHeight="1" x14ac:dyDescent="0.25">
      <c r="A27" s="63" t="s">
        <v>367</v>
      </c>
      <c r="B27" s="128">
        <v>153</v>
      </c>
      <c r="C27" s="128">
        <v>439</v>
      </c>
      <c r="D27" s="128">
        <v>27</v>
      </c>
      <c r="E27" s="128">
        <v>135</v>
      </c>
      <c r="F27" s="128">
        <v>335</v>
      </c>
      <c r="G27" s="128">
        <v>117</v>
      </c>
      <c r="H27" s="128">
        <v>32</v>
      </c>
      <c r="I27" s="128">
        <v>619</v>
      </c>
    </row>
    <row r="28" spans="1:9" s="63" customFormat="1" ht="15" customHeight="1" x14ac:dyDescent="0.25">
      <c r="A28" s="63" t="s">
        <v>368</v>
      </c>
      <c r="B28" s="128">
        <v>181</v>
      </c>
      <c r="C28" s="128">
        <v>440</v>
      </c>
      <c r="D28" s="128">
        <v>24</v>
      </c>
      <c r="E28" s="128">
        <v>148</v>
      </c>
      <c r="F28" s="128">
        <v>313</v>
      </c>
      <c r="G28" s="128">
        <v>150</v>
      </c>
      <c r="H28" s="128">
        <v>34</v>
      </c>
      <c r="I28" s="128">
        <v>645</v>
      </c>
    </row>
    <row r="29" spans="1:9" s="63" customFormat="1" ht="15" customHeight="1" x14ac:dyDescent="0.25">
      <c r="A29" s="63" t="s">
        <v>369</v>
      </c>
      <c r="B29" s="128">
        <v>154</v>
      </c>
      <c r="C29" s="128">
        <v>453</v>
      </c>
      <c r="D29" s="128">
        <v>19</v>
      </c>
      <c r="E29" s="128">
        <v>139</v>
      </c>
      <c r="F29" s="128">
        <v>257</v>
      </c>
      <c r="G29" s="128">
        <v>187</v>
      </c>
      <c r="H29" s="128">
        <v>43</v>
      </c>
      <c r="I29" s="128">
        <v>626</v>
      </c>
    </row>
    <row r="30" spans="1:9" s="63" customFormat="1" ht="15" customHeight="1" x14ac:dyDescent="0.25">
      <c r="A30" s="63" t="s">
        <v>370</v>
      </c>
      <c r="B30" s="128">
        <v>55</v>
      </c>
      <c r="C30" s="128">
        <v>338</v>
      </c>
      <c r="D30" s="128">
        <v>13</v>
      </c>
      <c r="E30" s="128">
        <v>67</v>
      </c>
      <c r="F30" s="128">
        <v>167</v>
      </c>
      <c r="G30" s="128">
        <v>152</v>
      </c>
      <c r="H30" s="128">
        <v>20</v>
      </c>
      <c r="I30" s="128">
        <v>406</v>
      </c>
    </row>
    <row r="31" spans="1:9" s="63" customFormat="1" ht="15" customHeight="1" x14ac:dyDescent="0.25">
      <c r="A31" s="64" t="s">
        <v>371</v>
      </c>
      <c r="B31" s="130">
        <v>11</v>
      </c>
      <c r="C31" s="130">
        <v>125</v>
      </c>
      <c r="D31" s="130">
        <v>4</v>
      </c>
      <c r="E31" s="130">
        <v>13</v>
      </c>
      <c r="F31" s="130">
        <v>44</v>
      </c>
      <c r="G31" s="130">
        <v>79</v>
      </c>
      <c r="H31" s="130">
        <v>4</v>
      </c>
      <c r="I31" s="130">
        <v>140</v>
      </c>
    </row>
  </sheetData>
  <mergeCells count="4">
    <mergeCell ref="B3:D3"/>
    <mergeCell ref="E3:H3"/>
    <mergeCell ref="A3:A4"/>
    <mergeCell ref="I3:I4"/>
  </mergeCell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showGridLines="0" workbookViewId="0"/>
  </sheetViews>
  <sheetFormatPr defaultRowHeight="12.75" x14ac:dyDescent="0.2"/>
  <cols>
    <col min="1" max="1" width="1.140625" style="9" customWidth="1"/>
    <col min="2" max="2" width="68" style="73" customWidth="1"/>
    <col min="3" max="4" width="6.85546875" style="56" customWidth="1"/>
    <col min="5" max="11" width="6.85546875" style="9" customWidth="1"/>
    <col min="12" max="16384" width="9.140625" style="9"/>
  </cols>
  <sheetData>
    <row r="1" spans="1:14" x14ac:dyDescent="0.2">
      <c r="A1" s="56" t="s">
        <v>566</v>
      </c>
      <c r="B1" s="69"/>
    </row>
    <row r="2" spans="1:14" x14ac:dyDescent="0.2">
      <c r="A2" s="68"/>
      <c r="B2" s="69"/>
    </row>
    <row r="3" spans="1:14" s="74" customFormat="1" ht="17.25" customHeight="1" x14ac:dyDescent="0.25">
      <c r="A3" s="343" t="s">
        <v>198</v>
      </c>
      <c r="B3" s="343"/>
      <c r="C3" s="331" t="s">
        <v>1</v>
      </c>
      <c r="D3" s="331"/>
      <c r="E3" s="332"/>
      <c r="F3" s="334" t="s">
        <v>53</v>
      </c>
      <c r="G3" s="331"/>
      <c r="H3" s="332"/>
      <c r="I3" s="331" t="s">
        <v>310</v>
      </c>
      <c r="J3" s="331"/>
      <c r="K3" s="331"/>
    </row>
    <row r="4" spans="1:14" s="213" customFormat="1" ht="17.25" customHeight="1" x14ac:dyDescent="0.25">
      <c r="A4" s="344"/>
      <c r="B4" s="344"/>
      <c r="C4" s="196" t="s">
        <v>13</v>
      </c>
      <c r="D4" s="196" t="s">
        <v>14</v>
      </c>
      <c r="E4" s="196" t="s">
        <v>0</v>
      </c>
      <c r="F4" s="196" t="s">
        <v>13</v>
      </c>
      <c r="G4" s="196" t="s">
        <v>14</v>
      </c>
      <c r="H4" s="196" t="s">
        <v>0</v>
      </c>
      <c r="I4" s="196" t="s">
        <v>13</v>
      </c>
      <c r="J4" s="196" t="s">
        <v>14</v>
      </c>
      <c r="K4" s="196" t="s">
        <v>0</v>
      </c>
    </row>
    <row r="5" spans="1:14" s="74" customFormat="1" ht="17.25" customHeight="1" x14ac:dyDescent="0.25">
      <c r="A5" s="62" t="s">
        <v>157</v>
      </c>
      <c r="B5" s="215"/>
      <c r="C5" s="254">
        <v>127</v>
      </c>
      <c r="D5" s="254">
        <v>128</v>
      </c>
      <c r="E5" s="254">
        <v>255</v>
      </c>
      <c r="F5" s="255">
        <v>37</v>
      </c>
      <c r="G5" s="255">
        <v>10</v>
      </c>
      <c r="H5" s="255">
        <v>47</v>
      </c>
      <c r="I5" s="255">
        <v>164</v>
      </c>
      <c r="J5" s="255">
        <v>138</v>
      </c>
      <c r="K5" s="255">
        <v>302</v>
      </c>
      <c r="M5" s="71"/>
      <c r="N5" s="71"/>
    </row>
    <row r="6" spans="1:14" s="70" customFormat="1" ht="17.25" customHeight="1" x14ac:dyDescent="0.25">
      <c r="B6" s="83" t="s">
        <v>153</v>
      </c>
      <c r="C6" s="79">
        <v>22</v>
      </c>
      <c r="D6" s="79">
        <v>22</v>
      </c>
      <c r="E6" s="80">
        <v>44</v>
      </c>
      <c r="F6" s="77">
        <v>9</v>
      </c>
      <c r="G6" s="77">
        <v>2</v>
      </c>
      <c r="H6" s="78">
        <v>11</v>
      </c>
      <c r="I6" s="77">
        <v>31</v>
      </c>
      <c r="J6" s="77">
        <v>24</v>
      </c>
      <c r="K6" s="78">
        <v>55</v>
      </c>
      <c r="M6" s="71"/>
      <c r="N6" s="71"/>
    </row>
    <row r="7" spans="1:14" s="70" customFormat="1" ht="17.25" customHeight="1" x14ac:dyDescent="0.25">
      <c r="B7" s="83" t="s">
        <v>154</v>
      </c>
      <c r="C7" s="79">
        <v>6</v>
      </c>
      <c r="D7" s="79">
        <v>22</v>
      </c>
      <c r="E7" s="80">
        <v>28</v>
      </c>
      <c r="F7" s="77">
        <v>4</v>
      </c>
      <c r="G7" s="77">
        <v>3</v>
      </c>
      <c r="H7" s="78">
        <v>7</v>
      </c>
      <c r="I7" s="77">
        <v>10</v>
      </c>
      <c r="J7" s="77">
        <v>25</v>
      </c>
      <c r="K7" s="78">
        <v>35</v>
      </c>
      <c r="M7" s="71"/>
      <c r="N7" s="71"/>
    </row>
    <row r="8" spans="1:14" s="70" customFormat="1" ht="17.25" customHeight="1" x14ac:dyDescent="0.25">
      <c r="B8" s="83" t="s">
        <v>155</v>
      </c>
      <c r="C8" s="79">
        <v>64</v>
      </c>
      <c r="D8" s="79">
        <v>51</v>
      </c>
      <c r="E8" s="80">
        <v>115</v>
      </c>
      <c r="F8" s="77">
        <v>21</v>
      </c>
      <c r="G8" s="77">
        <v>4</v>
      </c>
      <c r="H8" s="78">
        <v>25</v>
      </c>
      <c r="I8" s="77">
        <v>85</v>
      </c>
      <c r="J8" s="77">
        <v>55</v>
      </c>
      <c r="K8" s="78">
        <v>140</v>
      </c>
      <c r="M8" s="71"/>
      <c r="N8" s="71"/>
    </row>
    <row r="9" spans="1:14" s="70" customFormat="1" ht="17.25" customHeight="1" x14ac:dyDescent="0.25">
      <c r="B9" s="83" t="s">
        <v>156</v>
      </c>
      <c r="C9" s="75">
        <v>35</v>
      </c>
      <c r="D9" s="75">
        <v>33</v>
      </c>
      <c r="E9" s="76">
        <v>68</v>
      </c>
      <c r="F9" s="77">
        <v>3</v>
      </c>
      <c r="G9" s="77">
        <v>1</v>
      </c>
      <c r="H9" s="78">
        <v>4</v>
      </c>
      <c r="I9" s="77">
        <v>38</v>
      </c>
      <c r="J9" s="77">
        <v>34</v>
      </c>
      <c r="K9" s="78">
        <v>72</v>
      </c>
      <c r="M9" s="71"/>
      <c r="N9" s="71"/>
    </row>
    <row r="10" spans="1:14" s="74" customFormat="1" ht="17.25" customHeight="1" x14ac:dyDescent="0.25">
      <c r="A10" s="62" t="s">
        <v>164</v>
      </c>
      <c r="B10" s="215"/>
      <c r="C10" s="254">
        <v>57</v>
      </c>
      <c r="D10" s="254">
        <v>143</v>
      </c>
      <c r="E10" s="254">
        <v>200</v>
      </c>
      <c r="F10" s="255">
        <v>42</v>
      </c>
      <c r="G10" s="255">
        <v>35</v>
      </c>
      <c r="H10" s="255">
        <v>77</v>
      </c>
      <c r="I10" s="255">
        <v>99</v>
      </c>
      <c r="J10" s="255">
        <v>178</v>
      </c>
      <c r="K10" s="255">
        <v>277</v>
      </c>
      <c r="M10" s="71"/>
      <c r="N10" s="71"/>
    </row>
    <row r="11" spans="1:14" s="63" customFormat="1" ht="17.25" customHeight="1" x14ac:dyDescent="0.25">
      <c r="B11" s="83" t="s">
        <v>158</v>
      </c>
      <c r="C11" s="79">
        <v>20</v>
      </c>
      <c r="D11" s="79">
        <v>11</v>
      </c>
      <c r="E11" s="80">
        <v>31</v>
      </c>
      <c r="F11" s="77">
        <v>12</v>
      </c>
      <c r="G11" s="77">
        <v>3</v>
      </c>
      <c r="H11" s="78">
        <v>15</v>
      </c>
      <c r="I11" s="77">
        <v>32</v>
      </c>
      <c r="J11" s="77">
        <v>14</v>
      </c>
      <c r="K11" s="78">
        <v>46</v>
      </c>
      <c r="M11" s="71"/>
      <c r="N11" s="71"/>
    </row>
    <row r="12" spans="1:14" s="63" customFormat="1" ht="17.25" customHeight="1" x14ac:dyDescent="0.25">
      <c r="B12" s="83" t="s">
        <v>159</v>
      </c>
      <c r="C12" s="79">
        <v>4</v>
      </c>
      <c r="D12" s="79">
        <v>31</v>
      </c>
      <c r="E12" s="80">
        <v>35</v>
      </c>
      <c r="F12" s="77">
        <v>8</v>
      </c>
      <c r="G12" s="77">
        <v>12</v>
      </c>
      <c r="H12" s="78">
        <v>20</v>
      </c>
      <c r="I12" s="77">
        <v>12</v>
      </c>
      <c r="J12" s="77">
        <v>43</v>
      </c>
      <c r="K12" s="78">
        <v>55</v>
      </c>
      <c r="M12" s="71"/>
      <c r="N12" s="71"/>
    </row>
    <row r="13" spans="1:14" s="63" customFormat="1" ht="17.25" customHeight="1" x14ac:dyDescent="0.25">
      <c r="B13" s="83" t="s">
        <v>160</v>
      </c>
      <c r="C13" s="79">
        <v>11</v>
      </c>
      <c r="D13" s="79">
        <v>42</v>
      </c>
      <c r="E13" s="80">
        <v>53</v>
      </c>
      <c r="F13" s="77">
        <v>6</v>
      </c>
      <c r="G13" s="77">
        <v>10</v>
      </c>
      <c r="H13" s="78">
        <v>16</v>
      </c>
      <c r="I13" s="77">
        <v>17</v>
      </c>
      <c r="J13" s="77">
        <v>52</v>
      </c>
      <c r="K13" s="78">
        <v>69</v>
      </c>
      <c r="M13" s="71"/>
      <c r="N13" s="71"/>
    </row>
    <row r="14" spans="1:14" s="63" customFormat="1" ht="17.25" customHeight="1" x14ac:dyDescent="0.25">
      <c r="B14" s="83" t="s">
        <v>161</v>
      </c>
      <c r="C14" s="79">
        <v>3</v>
      </c>
      <c r="D14" s="79">
        <v>41</v>
      </c>
      <c r="E14" s="80">
        <v>44</v>
      </c>
      <c r="F14" s="77">
        <v>7</v>
      </c>
      <c r="G14" s="77">
        <v>4</v>
      </c>
      <c r="H14" s="78">
        <v>11</v>
      </c>
      <c r="I14" s="77">
        <v>10</v>
      </c>
      <c r="J14" s="77">
        <v>45</v>
      </c>
      <c r="K14" s="78">
        <v>55</v>
      </c>
      <c r="M14" s="71"/>
      <c r="N14" s="71"/>
    </row>
    <row r="15" spans="1:14" s="63" customFormat="1" ht="17.25" customHeight="1" x14ac:dyDescent="0.25">
      <c r="B15" s="83" t="s">
        <v>162</v>
      </c>
      <c r="C15" s="79">
        <v>6</v>
      </c>
      <c r="D15" s="79">
        <v>6</v>
      </c>
      <c r="E15" s="80">
        <v>12</v>
      </c>
      <c r="F15" s="77">
        <v>1</v>
      </c>
      <c r="G15" s="77">
        <v>1</v>
      </c>
      <c r="H15" s="78">
        <v>2</v>
      </c>
      <c r="I15" s="77">
        <v>7</v>
      </c>
      <c r="J15" s="77">
        <v>7</v>
      </c>
      <c r="K15" s="78">
        <v>14</v>
      </c>
      <c r="M15" s="71"/>
      <c r="N15" s="71"/>
    </row>
    <row r="16" spans="1:14" s="63" customFormat="1" ht="17.25" customHeight="1" x14ac:dyDescent="0.25">
      <c r="B16" s="83" t="s">
        <v>163</v>
      </c>
      <c r="C16" s="75">
        <v>13</v>
      </c>
      <c r="D16" s="75">
        <v>12</v>
      </c>
      <c r="E16" s="76">
        <v>25</v>
      </c>
      <c r="F16" s="77">
        <v>8</v>
      </c>
      <c r="G16" s="77">
        <v>5</v>
      </c>
      <c r="H16" s="78">
        <v>13</v>
      </c>
      <c r="I16" s="77">
        <v>21</v>
      </c>
      <c r="J16" s="77">
        <v>17</v>
      </c>
      <c r="K16" s="78">
        <v>38</v>
      </c>
      <c r="M16" s="71"/>
      <c r="N16" s="71"/>
    </row>
    <row r="17" spans="1:14" s="74" customFormat="1" ht="17.25" customHeight="1" x14ac:dyDescent="0.25">
      <c r="A17" s="62" t="s">
        <v>170</v>
      </c>
      <c r="B17" s="215"/>
      <c r="C17" s="254">
        <v>104</v>
      </c>
      <c r="D17" s="254">
        <v>120</v>
      </c>
      <c r="E17" s="254">
        <v>224</v>
      </c>
      <c r="F17" s="255">
        <v>27</v>
      </c>
      <c r="G17" s="255">
        <v>15</v>
      </c>
      <c r="H17" s="255">
        <v>42</v>
      </c>
      <c r="I17" s="255">
        <v>131</v>
      </c>
      <c r="J17" s="255">
        <v>135</v>
      </c>
      <c r="K17" s="255">
        <v>266</v>
      </c>
      <c r="M17" s="71"/>
      <c r="N17" s="71"/>
    </row>
    <row r="18" spans="1:14" s="63" customFormat="1" ht="17.25" customHeight="1" x14ac:dyDescent="0.25">
      <c r="B18" s="83" t="s">
        <v>165</v>
      </c>
      <c r="C18" s="79">
        <v>61</v>
      </c>
      <c r="D18" s="79">
        <v>9</v>
      </c>
      <c r="E18" s="80">
        <v>70</v>
      </c>
      <c r="F18" s="77">
        <v>12</v>
      </c>
      <c r="G18" s="77">
        <v>2</v>
      </c>
      <c r="H18" s="78">
        <v>14</v>
      </c>
      <c r="I18" s="77">
        <v>73</v>
      </c>
      <c r="J18" s="77">
        <v>11</v>
      </c>
      <c r="K18" s="78">
        <v>84</v>
      </c>
      <c r="M18" s="71"/>
      <c r="N18" s="71"/>
    </row>
    <row r="19" spans="1:14" s="63" customFormat="1" ht="17.25" customHeight="1" x14ac:dyDescent="0.25">
      <c r="B19" s="83" t="s">
        <v>166</v>
      </c>
      <c r="C19" s="79">
        <v>3</v>
      </c>
      <c r="D19" s="79">
        <v>23</v>
      </c>
      <c r="E19" s="80">
        <v>26</v>
      </c>
      <c r="F19" s="77">
        <v>1</v>
      </c>
      <c r="G19" s="77">
        <v>6</v>
      </c>
      <c r="H19" s="78">
        <v>7</v>
      </c>
      <c r="I19" s="77">
        <v>4</v>
      </c>
      <c r="J19" s="77">
        <v>29</v>
      </c>
      <c r="K19" s="78">
        <v>33</v>
      </c>
      <c r="M19" s="71"/>
      <c r="N19" s="71"/>
    </row>
    <row r="20" spans="1:14" s="63" customFormat="1" ht="17.25" customHeight="1" x14ac:dyDescent="0.25">
      <c r="B20" s="83" t="s">
        <v>167</v>
      </c>
      <c r="C20" s="79">
        <v>15</v>
      </c>
      <c r="D20" s="79">
        <v>70</v>
      </c>
      <c r="E20" s="80">
        <v>85</v>
      </c>
      <c r="F20" s="77">
        <v>9</v>
      </c>
      <c r="G20" s="77">
        <v>7</v>
      </c>
      <c r="H20" s="78">
        <v>16</v>
      </c>
      <c r="I20" s="77">
        <v>24</v>
      </c>
      <c r="J20" s="77">
        <v>77</v>
      </c>
      <c r="K20" s="78">
        <v>101</v>
      </c>
      <c r="M20" s="71"/>
      <c r="N20" s="71"/>
    </row>
    <row r="21" spans="1:14" s="63" customFormat="1" ht="17.25" customHeight="1" x14ac:dyDescent="0.25">
      <c r="B21" s="83" t="s">
        <v>168</v>
      </c>
      <c r="C21" s="79">
        <v>7</v>
      </c>
      <c r="D21" s="79">
        <v>15</v>
      </c>
      <c r="E21" s="80">
        <v>22</v>
      </c>
      <c r="F21" s="77">
        <v>1</v>
      </c>
      <c r="G21" s="77">
        <v>0</v>
      </c>
      <c r="H21" s="78">
        <v>1</v>
      </c>
      <c r="I21" s="77">
        <v>8</v>
      </c>
      <c r="J21" s="77">
        <v>15</v>
      </c>
      <c r="K21" s="78">
        <v>23</v>
      </c>
      <c r="M21" s="71"/>
      <c r="N21" s="71"/>
    </row>
    <row r="22" spans="1:14" s="63" customFormat="1" ht="17.25" customHeight="1" x14ac:dyDescent="0.25">
      <c r="A22" s="64"/>
      <c r="B22" s="84" t="s">
        <v>169</v>
      </c>
      <c r="C22" s="75">
        <v>18</v>
      </c>
      <c r="D22" s="75">
        <v>3</v>
      </c>
      <c r="E22" s="76">
        <v>21</v>
      </c>
      <c r="F22" s="81">
        <v>4</v>
      </c>
      <c r="G22" s="81">
        <v>0</v>
      </c>
      <c r="H22" s="82">
        <v>4</v>
      </c>
      <c r="I22" s="81">
        <v>22</v>
      </c>
      <c r="J22" s="81">
        <v>3</v>
      </c>
      <c r="K22" s="82">
        <v>25</v>
      </c>
      <c r="M22" s="71"/>
      <c r="N22" s="71"/>
    </row>
    <row r="23" spans="1:14" s="74" customFormat="1" ht="17.25" customHeight="1" x14ac:dyDescent="0.25">
      <c r="A23" s="74" t="s">
        <v>175</v>
      </c>
      <c r="B23" s="213"/>
      <c r="C23" s="80">
        <v>51</v>
      </c>
      <c r="D23" s="80">
        <v>163</v>
      </c>
      <c r="E23" s="80">
        <v>214</v>
      </c>
      <c r="F23" s="78">
        <v>2</v>
      </c>
      <c r="G23" s="78">
        <v>3</v>
      </c>
      <c r="H23" s="78">
        <v>5</v>
      </c>
      <c r="I23" s="78">
        <v>53</v>
      </c>
      <c r="J23" s="78">
        <v>166</v>
      </c>
      <c r="K23" s="78">
        <v>219</v>
      </c>
      <c r="M23" s="71"/>
      <c r="N23" s="71"/>
    </row>
    <row r="24" spans="1:14" s="70" customFormat="1" ht="17.25" customHeight="1" x14ac:dyDescent="0.25">
      <c r="B24" s="83" t="s">
        <v>171</v>
      </c>
      <c r="C24" s="79">
        <v>7</v>
      </c>
      <c r="D24" s="79">
        <v>34</v>
      </c>
      <c r="E24" s="80">
        <v>41</v>
      </c>
      <c r="F24" s="77">
        <v>0</v>
      </c>
      <c r="G24" s="77">
        <v>2</v>
      </c>
      <c r="H24" s="78">
        <v>2</v>
      </c>
      <c r="I24" s="77">
        <v>7</v>
      </c>
      <c r="J24" s="77">
        <v>36</v>
      </c>
      <c r="K24" s="78">
        <v>43</v>
      </c>
      <c r="M24" s="71"/>
      <c r="N24" s="71"/>
    </row>
    <row r="25" spans="1:14" s="70" customFormat="1" ht="17.25" customHeight="1" x14ac:dyDescent="0.25">
      <c r="B25" s="83" t="s">
        <v>172</v>
      </c>
      <c r="C25" s="79">
        <v>9</v>
      </c>
      <c r="D25" s="79">
        <v>40</v>
      </c>
      <c r="E25" s="80">
        <v>49</v>
      </c>
      <c r="F25" s="77">
        <v>1</v>
      </c>
      <c r="G25" s="77">
        <v>0</v>
      </c>
      <c r="H25" s="78">
        <v>1</v>
      </c>
      <c r="I25" s="77">
        <v>10</v>
      </c>
      <c r="J25" s="77">
        <v>40</v>
      </c>
      <c r="K25" s="78">
        <v>50</v>
      </c>
      <c r="M25" s="71"/>
      <c r="N25" s="71"/>
    </row>
    <row r="26" spans="1:14" s="70" customFormat="1" ht="17.25" customHeight="1" x14ac:dyDescent="0.25">
      <c r="B26" s="83" t="s">
        <v>173</v>
      </c>
      <c r="C26" s="79">
        <v>31</v>
      </c>
      <c r="D26" s="79">
        <v>76</v>
      </c>
      <c r="E26" s="80">
        <v>107</v>
      </c>
      <c r="F26" s="77">
        <v>1</v>
      </c>
      <c r="G26" s="77">
        <v>1</v>
      </c>
      <c r="H26" s="78">
        <v>2</v>
      </c>
      <c r="I26" s="77">
        <v>32</v>
      </c>
      <c r="J26" s="77">
        <v>77</v>
      </c>
      <c r="K26" s="78">
        <v>109</v>
      </c>
      <c r="M26" s="71"/>
      <c r="N26" s="71"/>
    </row>
    <row r="27" spans="1:14" s="70" customFormat="1" ht="17.25" customHeight="1" x14ac:dyDescent="0.25">
      <c r="A27" s="253"/>
      <c r="B27" s="84" t="s">
        <v>174</v>
      </c>
      <c r="C27" s="75">
        <v>4</v>
      </c>
      <c r="D27" s="75">
        <v>13</v>
      </c>
      <c r="E27" s="76">
        <v>17</v>
      </c>
      <c r="F27" s="81">
        <v>0</v>
      </c>
      <c r="G27" s="81">
        <v>0</v>
      </c>
      <c r="H27" s="82">
        <v>0</v>
      </c>
      <c r="I27" s="81">
        <v>4</v>
      </c>
      <c r="J27" s="81">
        <v>13</v>
      </c>
      <c r="K27" s="82">
        <v>17</v>
      </c>
      <c r="M27" s="71"/>
      <c r="N27" s="71"/>
    </row>
    <row r="28" spans="1:14" s="74" customFormat="1" ht="17.25" customHeight="1" x14ac:dyDescent="0.25">
      <c r="A28" s="62" t="s">
        <v>180</v>
      </c>
      <c r="B28" s="213"/>
      <c r="C28" s="254">
        <v>154</v>
      </c>
      <c r="D28" s="254">
        <v>426</v>
      </c>
      <c r="E28" s="254">
        <v>580</v>
      </c>
      <c r="F28" s="255">
        <v>5</v>
      </c>
      <c r="G28" s="255">
        <v>7</v>
      </c>
      <c r="H28" s="255">
        <v>12</v>
      </c>
      <c r="I28" s="255">
        <v>159</v>
      </c>
      <c r="J28" s="255">
        <v>433</v>
      </c>
      <c r="K28" s="255">
        <v>592</v>
      </c>
      <c r="M28" s="71"/>
      <c r="N28" s="71"/>
    </row>
    <row r="29" spans="1:14" s="70" customFormat="1" ht="17.25" customHeight="1" x14ac:dyDescent="0.25">
      <c r="B29" s="83" t="s">
        <v>176</v>
      </c>
      <c r="C29" s="79">
        <v>40</v>
      </c>
      <c r="D29" s="79">
        <v>49</v>
      </c>
      <c r="E29" s="80">
        <v>89</v>
      </c>
      <c r="F29" s="77">
        <v>2</v>
      </c>
      <c r="G29" s="77">
        <v>2</v>
      </c>
      <c r="H29" s="78">
        <v>4</v>
      </c>
      <c r="I29" s="77">
        <v>42</v>
      </c>
      <c r="J29" s="77">
        <v>51</v>
      </c>
      <c r="K29" s="78">
        <v>93</v>
      </c>
      <c r="M29" s="71"/>
      <c r="N29" s="71"/>
    </row>
    <row r="30" spans="1:14" s="70" customFormat="1" ht="17.25" customHeight="1" x14ac:dyDescent="0.25">
      <c r="B30" s="83" t="s">
        <v>177</v>
      </c>
      <c r="C30" s="79">
        <v>37</v>
      </c>
      <c r="D30" s="79">
        <v>214</v>
      </c>
      <c r="E30" s="80">
        <v>251</v>
      </c>
      <c r="F30" s="77">
        <v>1</v>
      </c>
      <c r="G30" s="77">
        <v>1</v>
      </c>
      <c r="H30" s="78">
        <v>2</v>
      </c>
      <c r="I30" s="77">
        <v>38</v>
      </c>
      <c r="J30" s="77">
        <v>215</v>
      </c>
      <c r="K30" s="78">
        <v>253</v>
      </c>
      <c r="M30" s="71"/>
      <c r="N30" s="71"/>
    </row>
    <row r="31" spans="1:14" s="70" customFormat="1" ht="17.25" customHeight="1" x14ac:dyDescent="0.25">
      <c r="B31" s="83" t="s">
        <v>178</v>
      </c>
      <c r="C31" s="79">
        <v>15</v>
      </c>
      <c r="D31" s="79">
        <v>142</v>
      </c>
      <c r="E31" s="80">
        <v>157</v>
      </c>
      <c r="F31" s="77">
        <v>0</v>
      </c>
      <c r="G31" s="77">
        <v>2</v>
      </c>
      <c r="H31" s="78">
        <v>2</v>
      </c>
      <c r="I31" s="77">
        <v>15</v>
      </c>
      <c r="J31" s="77">
        <v>144</v>
      </c>
      <c r="K31" s="78">
        <v>159</v>
      </c>
      <c r="M31" s="71"/>
      <c r="N31" s="71"/>
    </row>
    <row r="32" spans="1:14" s="70" customFormat="1" ht="17.25" customHeight="1" x14ac:dyDescent="0.25">
      <c r="B32" s="83" t="s">
        <v>179</v>
      </c>
      <c r="C32" s="75">
        <v>62</v>
      </c>
      <c r="D32" s="75">
        <v>21</v>
      </c>
      <c r="E32" s="76">
        <v>83</v>
      </c>
      <c r="F32" s="77">
        <v>2</v>
      </c>
      <c r="G32" s="77">
        <v>2</v>
      </c>
      <c r="H32" s="78">
        <v>4</v>
      </c>
      <c r="I32" s="77">
        <v>64</v>
      </c>
      <c r="J32" s="77">
        <v>23</v>
      </c>
      <c r="K32" s="78">
        <v>87</v>
      </c>
      <c r="M32" s="71"/>
      <c r="N32" s="71"/>
    </row>
    <row r="33" spans="1:14" s="74" customFormat="1" ht="17.25" customHeight="1" x14ac:dyDescent="0.25">
      <c r="A33" s="62" t="s">
        <v>183</v>
      </c>
      <c r="B33" s="215"/>
      <c r="C33" s="256">
        <v>64</v>
      </c>
      <c r="D33" s="256">
        <v>7</v>
      </c>
      <c r="E33" s="254">
        <v>71</v>
      </c>
      <c r="F33" s="255">
        <v>0</v>
      </c>
      <c r="G33" s="255">
        <v>1</v>
      </c>
      <c r="H33" s="255">
        <v>1</v>
      </c>
      <c r="I33" s="255">
        <v>64</v>
      </c>
      <c r="J33" s="255">
        <v>8</v>
      </c>
      <c r="K33" s="255">
        <v>72</v>
      </c>
      <c r="M33" s="71"/>
      <c r="N33" s="71"/>
    </row>
    <row r="34" spans="1:14" s="70" customFormat="1" ht="17.25" customHeight="1" x14ac:dyDescent="0.25">
      <c r="B34" s="83" t="s">
        <v>181</v>
      </c>
      <c r="C34" s="79">
        <v>42</v>
      </c>
      <c r="D34" s="79">
        <v>6</v>
      </c>
      <c r="E34" s="80">
        <v>48</v>
      </c>
      <c r="F34" s="77">
        <v>0</v>
      </c>
      <c r="G34" s="77">
        <v>0</v>
      </c>
      <c r="H34" s="78">
        <v>0</v>
      </c>
      <c r="I34" s="77">
        <v>42</v>
      </c>
      <c r="J34" s="77">
        <v>6</v>
      </c>
      <c r="K34" s="78">
        <v>48</v>
      </c>
      <c r="M34" s="71"/>
      <c r="N34" s="71"/>
    </row>
    <row r="35" spans="1:14" s="70" customFormat="1" ht="17.25" customHeight="1" x14ac:dyDescent="0.25">
      <c r="B35" s="84" t="s">
        <v>182</v>
      </c>
      <c r="C35" s="75">
        <v>22</v>
      </c>
      <c r="D35" s="75">
        <v>1</v>
      </c>
      <c r="E35" s="76">
        <v>23</v>
      </c>
      <c r="F35" s="81">
        <v>0</v>
      </c>
      <c r="G35" s="81">
        <v>1</v>
      </c>
      <c r="H35" s="82">
        <v>1</v>
      </c>
      <c r="I35" s="81">
        <v>22</v>
      </c>
      <c r="J35" s="81">
        <v>2</v>
      </c>
      <c r="K35" s="82">
        <v>24</v>
      </c>
      <c r="M35" s="71"/>
      <c r="N35" s="71"/>
    </row>
    <row r="36" spans="1:14" s="74" customFormat="1" ht="17.25" customHeight="1" x14ac:dyDescent="0.25">
      <c r="A36" s="62" t="s">
        <v>188</v>
      </c>
      <c r="B36" s="215"/>
      <c r="C36" s="254">
        <v>283</v>
      </c>
      <c r="D36" s="254">
        <v>31</v>
      </c>
      <c r="E36" s="254">
        <v>314</v>
      </c>
      <c r="F36" s="255">
        <v>14</v>
      </c>
      <c r="G36" s="255">
        <v>4</v>
      </c>
      <c r="H36" s="255">
        <v>18</v>
      </c>
      <c r="I36" s="255">
        <v>297</v>
      </c>
      <c r="J36" s="255">
        <v>35</v>
      </c>
      <c r="K36" s="255">
        <v>332</v>
      </c>
      <c r="M36" s="71"/>
      <c r="N36" s="71"/>
    </row>
    <row r="37" spans="1:14" s="70" customFormat="1" ht="17.25" customHeight="1" x14ac:dyDescent="0.25">
      <c r="B37" s="83" t="s">
        <v>184</v>
      </c>
      <c r="C37" s="79">
        <v>139</v>
      </c>
      <c r="D37" s="79">
        <v>2</v>
      </c>
      <c r="E37" s="80">
        <v>141</v>
      </c>
      <c r="F37" s="77">
        <v>6</v>
      </c>
      <c r="G37" s="77">
        <v>0</v>
      </c>
      <c r="H37" s="78">
        <v>6</v>
      </c>
      <c r="I37" s="77">
        <v>145</v>
      </c>
      <c r="J37" s="77">
        <v>2</v>
      </c>
      <c r="K37" s="78">
        <v>147</v>
      </c>
      <c r="M37" s="71"/>
      <c r="N37" s="71"/>
    </row>
    <row r="38" spans="1:14" s="70" customFormat="1" ht="17.25" customHeight="1" x14ac:dyDescent="0.25">
      <c r="B38" s="83" t="s">
        <v>185</v>
      </c>
      <c r="C38" s="79">
        <v>78</v>
      </c>
      <c r="D38" s="79">
        <v>0</v>
      </c>
      <c r="E38" s="80">
        <v>78</v>
      </c>
      <c r="F38" s="77">
        <v>0</v>
      </c>
      <c r="G38" s="77">
        <v>0</v>
      </c>
      <c r="H38" s="78">
        <v>0</v>
      </c>
      <c r="I38" s="77">
        <v>78</v>
      </c>
      <c r="J38" s="77">
        <v>0</v>
      </c>
      <c r="K38" s="78">
        <v>78</v>
      </c>
      <c r="M38" s="71"/>
      <c r="N38" s="71"/>
    </row>
    <row r="39" spans="1:14" s="70" customFormat="1" ht="17.25" customHeight="1" x14ac:dyDescent="0.25">
      <c r="B39" s="83" t="s">
        <v>186</v>
      </c>
      <c r="C39" s="79">
        <v>3</v>
      </c>
      <c r="D39" s="79">
        <v>2</v>
      </c>
      <c r="E39" s="80">
        <v>5</v>
      </c>
      <c r="F39" s="77">
        <v>1</v>
      </c>
      <c r="G39" s="77">
        <v>0</v>
      </c>
      <c r="H39" s="78">
        <v>1</v>
      </c>
      <c r="I39" s="77">
        <v>4</v>
      </c>
      <c r="J39" s="77">
        <v>2</v>
      </c>
      <c r="K39" s="78">
        <v>6</v>
      </c>
      <c r="M39" s="71"/>
      <c r="N39" s="71"/>
    </row>
    <row r="40" spans="1:14" s="70" customFormat="1" ht="17.25" customHeight="1" x14ac:dyDescent="0.25">
      <c r="B40" s="83" t="s">
        <v>187</v>
      </c>
      <c r="C40" s="79">
        <v>32</v>
      </c>
      <c r="D40" s="79">
        <v>2</v>
      </c>
      <c r="E40" s="80">
        <v>34</v>
      </c>
      <c r="F40" s="77">
        <v>1</v>
      </c>
      <c r="G40" s="77">
        <v>0</v>
      </c>
      <c r="H40" s="78">
        <v>1</v>
      </c>
      <c r="I40" s="77">
        <v>33</v>
      </c>
      <c r="J40" s="77">
        <v>2</v>
      </c>
      <c r="K40" s="78">
        <v>35</v>
      </c>
      <c r="M40" s="71"/>
      <c r="N40" s="71"/>
    </row>
    <row r="41" spans="1:14" s="70" customFormat="1" ht="17.25" customHeight="1" x14ac:dyDescent="0.25">
      <c r="B41" s="83" t="s">
        <v>453</v>
      </c>
      <c r="C41" s="75">
        <v>31</v>
      </c>
      <c r="D41" s="75">
        <v>25</v>
      </c>
      <c r="E41" s="76">
        <v>56</v>
      </c>
      <c r="F41" s="77">
        <v>6</v>
      </c>
      <c r="G41" s="77">
        <v>4</v>
      </c>
      <c r="H41" s="78">
        <v>10</v>
      </c>
      <c r="I41" s="77">
        <v>37</v>
      </c>
      <c r="J41" s="77">
        <v>29</v>
      </c>
      <c r="K41" s="78">
        <v>66</v>
      </c>
      <c r="M41" s="71"/>
      <c r="N41" s="71"/>
    </row>
    <row r="42" spans="1:14" s="74" customFormat="1" ht="17.25" customHeight="1" x14ac:dyDescent="0.25">
      <c r="A42" s="62" t="s">
        <v>191</v>
      </c>
      <c r="B42" s="215"/>
      <c r="C42" s="254">
        <v>164</v>
      </c>
      <c r="D42" s="254">
        <v>13</v>
      </c>
      <c r="E42" s="254">
        <v>177</v>
      </c>
      <c r="F42" s="255">
        <v>3</v>
      </c>
      <c r="G42" s="255">
        <v>0</v>
      </c>
      <c r="H42" s="255">
        <v>3</v>
      </c>
      <c r="I42" s="255">
        <v>167</v>
      </c>
      <c r="J42" s="255">
        <v>13</v>
      </c>
      <c r="K42" s="255">
        <v>180</v>
      </c>
      <c r="M42" s="71"/>
      <c r="N42" s="71"/>
    </row>
    <row r="43" spans="1:14" s="70" customFormat="1" ht="17.25" customHeight="1" x14ac:dyDescent="0.25">
      <c r="B43" s="83" t="s">
        <v>189</v>
      </c>
      <c r="C43" s="79">
        <v>9</v>
      </c>
      <c r="D43" s="79">
        <v>9</v>
      </c>
      <c r="E43" s="80">
        <v>18</v>
      </c>
      <c r="F43" s="77">
        <v>0</v>
      </c>
      <c r="G43" s="77">
        <v>0</v>
      </c>
      <c r="H43" s="78">
        <v>0</v>
      </c>
      <c r="I43" s="77">
        <v>9</v>
      </c>
      <c r="J43" s="77">
        <v>9</v>
      </c>
      <c r="K43" s="78">
        <v>18</v>
      </c>
      <c r="M43" s="71"/>
      <c r="N43" s="71"/>
    </row>
    <row r="44" spans="1:14" s="70" customFormat="1" ht="17.25" customHeight="1" x14ac:dyDescent="0.25">
      <c r="B44" s="83" t="s">
        <v>190</v>
      </c>
      <c r="C44" s="75">
        <v>155</v>
      </c>
      <c r="D44" s="75">
        <v>4</v>
      </c>
      <c r="E44" s="76">
        <v>159</v>
      </c>
      <c r="F44" s="77">
        <v>3</v>
      </c>
      <c r="G44" s="77">
        <v>0</v>
      </c>
      <c r="H44" s="78">
        <v>3</v>
      </c>
      <c r="I44" s="77">
        <v>158</v>
      </c>
      <c r="J44" s="77">
        <v>4</v>
      </c>
      <c r="K44" s="78">
        <v>162</v>
      </c>
      <c r="M44" s="71"/>
      <c r="N44" s="71"/>
    </row>
    <row r="45" spans="1:14" s="74" customFormat="1" ht="17.25" customHeight="1" x14ac:dyDescent="0.25">
      <c r="A45" s="62" t="s">
        <v>197</v>
      </c>
      <c r="B45" s="215"/>
      <c r="C45" s="254">
        <v>327</v>
      </c>
      <c r="D45" s="254">
        <v>107</v>
      </c>
      <c r="E45" s="254">
        <v>434</v>
      </c>
      <c r="F45" s="255">
        <v>7</v>
      </c>
      <c r="G45" s="255">
        <v>1</v>
      </c>
      <c r="H45" s="255">
        <v>8</v>
      </c>
      <c r="I45" s="255">
        <v>334</v>
      </c>
      <c r="J45" s="255">
        <v>108</v>
      </c>
      <c r="K45" s="255">
        <v>442</v>
      </c>
      <c r="M45" s="71"/>
      <c r="N45" s="71"/>
    </row>
    <row r="46" spans="1:14" s="70" customFormat="1" ht="17.25" customHeight="1" x14ac:dyDescent="0.25">
      <c r="B46" s="83" t="s">
        <v>192</v>
      </c>
      <c r="C46" s="79">
        <v>14</v>
      </c>
      <c r="D46" s="79">
        <v>70</v>
      </c>
      <c r="E46" s="80">
        <v>84</v>
      </c>
      <c r="F46" s="77">
        <v>0</v>
      </c>
      <c r="G46" s="77">
        <v>1</v>
      </c>
      <c r="H46" s="78">
        <v>1</v>
      </c>
      <c r="I46" s="77">
        <v>14</v>
      </c>
      <c r="J46" s="77">
        <v>71</v>
      </c>
      <c r="K46" s="78">
        <v>85</v>
      </c>
      <c r="M46" s="71"/>
      <c r="N46" s="71"/>
    </row>
    <row r="47" spans="1:14" s="70" customFormat="1" ht="17.25" customHeight="1" x14ac:dyDescent="0.25">
      <c r="B47" s="83" t="s">
        <v>193</v>
      </c>
      <c r="C47" s="79">
        <v>41</v>
      </c>
      <c r="D47" s="79">
        <v>8</v>
      </c>
      <c r="E47" s="80">
        <v>49</v>
      </c>
      <c r="F47" s="77">
        <v>0</v>
      </c>
      <c r="G47" s="77">
        <v>0</v>
      </c>
      <c r="H47" s="78">
        <v>0</v>
      </c>
      <c r="I47" s="77">
        <v>41</v>
      </c>
      <c r="J47" s="77">
        <v>8</v>
      </c>
      <c r="K47" s="78">
        <v>49</v>
      </c>
      <c r="M47" s="71"/>
      <c r="N47" s="71"/>
    </row>
    <row r="48" spans="1:14" s="70" customFormat="1" ht="17.25" customHeight="1" x14ac:dyDescent="0.25">
      <c r="B48" s="83" t="s">
        <v>194</v>
      </c>
      <c r="C48" s="79">
        <v>169</v>
      </c>
      <c r="D48" s="79">
        <v>4</v>
      </c>
      <c r="E48" s="80">
        <v>173</v>
      </c>
      <c r="F48" s="77">
        <v>6</v>
      </c>
      <c r="G48" s="77">
        <v>0</v>
      </c>
      <c r="H48" s="78">
        <v>6</v>
      </c>
      <c r="I48" s="77">
        <v>175</v>
      </c>
      <c r="J48" s="77">
        <v>4</v>
      </c>
      <c r="K48" s="78">
        <v>179</v>
      </c>
      <c r="M48" s="71"/>
      <c r="N48" s="71"/>
    </row>
    <row r="49" spans="1:14" s="70" customFormat="1" ht="17.25" customHeight="1" x14ac:dyDescent="0.25">
      <c r="B49" s="83" t="s">
        <v>195</v>
      </c>
      <c r="C49" s="79">
        <v>1</v>
      </c>
      <c r="D49" s="79">
        <v>7</v>
      </c>
      <c r="E49" s="80">
        <v>8</v>
      </c>
      <c r="F49" s="77">
        <v>0</v>
      </c>
      <c r="G49" s="77">
        <v>0</v>
      </c>
      <c r="H49" s="78">
        <v>0</v>
      </c>
      <c r="I49" s="77">
        <v>1</v>
      </c>
      <c r="J49" s="77">
        <v>7</v>
      </c>
      <c r="K49" s="78">
        <v>8</v>
      </c>
      <c r="M49" s="71"/>
      <c r="N49" s="71"/>
    </row>
    <row r="50" spans="1:14" s="70" customFormat="1" ht="17.25" customHeight="1" x14ac:dyDescent="0.25">
      <c r="B50" s="83" t="s">
        <v>196</v>
      </c>
      <c r="C50" s="75">
        <v>102</v>
      </c>
      <c r="D50" s="75">
        <v>18</v>
      </c>
      <c r="E50" s="76">
        <v>120</v>
      </c>
      <c r="F50" s="77">
        <v>1</v>
      </c>
      <c r="G50" s="77">
        <v>0</v>
      </c>
      <c r="H50" s="78">
        <v>1</v>
      </c>
      <c r="I50" s="77">
        <v>103</v>
      </c>
      <c r="J50" s="77">
        <v>18</v>
      </c>
      <c r="K50" s="78">
        <v>121</v>
      </c>
      <c r="M50" s="71"/>
      <c r="N50" s="71"/>
    </row>
    <row r="51" spans="1:14" s="63" customFormat="1" ht="17.25" customHeight="1" x14ac:dyDescent="0.25">
      <c r="A51" s="160" t="s">
        <v>112</v>
      </c>
      <c r="B51" s="251"/>
      <c r="C51" s="256">
        <v>45</v>
      </c>
      <c r="D51" s="256">
        <v>24</v>
      </c>
      <c r="E51" s="254">
        <v>69</v>
      </c>
      <c r="F51" s="257">
        <v>4</v>
      </c>
      <c r="G51" s="257">
        <v>1</v>
      </c>
      <c r="H51" s="258">
        <v>5</v>
      </c>
      <c r="I51" s="257">
        <v>49</v>
      </c>
      <c r="J51" s="257">
        <v>25</v>
      </c>
      <c r="K51" s="258">
        <v>74</v>
      </c>
      <c r="M51" s="71"/>
      <c r="N51" s="71"/>
    </row>
    <row r="52" spans="1:14" s="74" customFormat="1" ht="17.25" customHeight="1" x14ac:dyDescent="0.25">
      <c r="A52" s="85" t="s">
        <v>398</v>
      </c>
      <c r="B52" s="252"/>
      <c r="C52" s="92">
        <v>1376</v>
      </c>
      <c r="D52" s="92">
        <v>1162</v>
      </c>
      <c r="E52" s="92">
        <v>2538</v>
      </c>
      <c r="F52" s="92">
        <v>141</v>
      </c>
      <c r="G52" s="92">
        <v>77</v>
      </c>
      <c r="H52" s="92">
        <v>218</v>
      </c>
      <c r="I52" s="92">
        <v>1517</v>
      </c>
      <c r="J52" s="92">
        <v>1239</v>
      </c>
      <c r="K52" s="92">
        <v>2756</v>
      </c>
      <c r="M52" s="71"/>
      <c r="N52" s="71"/>
    </row>
  </sheetData>
  <mergeCells count="4">
    <mergeCell ref="F3:H3"/>
    <mergeCell ref="I3:K3"/>
    <mergeCell ref="A3:B4"/>
    <mergeCell ref="C3:E3"/>
  </mergeCells>
  <pageMargins left="0.70866141732283472" right="0.70866141732283472" top="0.74803149606299213" bottom="0.74803149606299213" header="0.31496062992125984" footer="0.31496062992125984"/>
  <pageSetup paperSize="9" orientation="landscape" r:id="rId1"/>
  <rowBreaks count="1" manualBreakCount="1">
    <brk id="27" max="10"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workbookViewId="0">
      <selection activeCell="B1" sqref="B1"/>
    </sheetView>
  </sheetViews>
  <sheetFormatPr defaultRowHeight="12.75" x14ac:dyDescent="0.2"/>
  <cols>
    <col min="1" max="1" width="0.7109375" style="5" customWidth="1"/>
    <col min="2" max="2" width="53.5703125" style="4" customWidth="1"/>
    <col min="3" max="5" width="5.140625" style="4" customWidth="1"/>
    <col min="6" max="6" width="4.28515625" style="4" bestFit="1" customWidth="1"/>
    <col min="7" max="7" width="5.140625" style="5" customWidth="1"/>
    <col min="8" max="10" width="5.140625" style="4" customWidth="1"/>
    <col min="11" max="11" width="4.28515625" style="4" bestFit="1" customWidth="1"/>
    <col min="12" max="12" width="5.140625" style="5" customWidth="1"/>
    <col min="13" max="15" width="5.140625" style="4" customWidth="1"/>
    <col min="16" max="16" width="4.28515625" style="4" bestFit="1" customWidth="1"/>
    <col min="17" max="17" width="5.140625" style="5" customWidth="1"/>
    <col min="18" max="16384" width="9.140625" style="4"/>
  </cols>
  <sheetData>
    <row r="1" spans="1:17" x14ac:dyDescent="0.2">
      <c r="A1" s="5" t="s">
        <v>567</v>
      </c>
    </row>
    <row r="3" spans="1:17" s="60" customFormat="1" ht="17.25" customHeight="1" x14ac:dyDescent="0.25">
      <c r="A3" s="365" t="s">
        <v>198</v>
      </c>
      <c r="B3" s="365"/>
      <c r="C3" s="362" t="s">
        <v>13</v>
      </c>
      <c r="D3" s="362"/>
      <c r="E3" s="362"/>
      <c r="F3" s="362"/>
      <c r="G3" s="362"/>
      <c r="H3" s="363" t="s">
        <v>14</v>
      </c>
      <c r="I3" s="362"/>
      <c r="J3" s="362"/>
      <c r="K3" s="362"/>
      <c r="L3" s="364"/>
      <c r="M3" s="363" t="s">
        <v>0</v>
      </c>
      <c r="N3" s="362"/>
      <c r="O3" s="362"/>
      <c r="P3" s="362"/>
      <c r="Q3" s="362"/>
    </row>
    <row r="4" spans="1:17" s="60" customFormat="1" ht="17.25" customHeight="1" x14ac:dyDescent="0.25">
      <c r="A4" s="366"/>
      <c r="B4" s="366"/>
      <c r="C4" s="259" t="s">
        <v>221</v>
      </c>
      <c r="D4" s="259" t="s">
        <v>222</v>
      </c>
      <c r="E4" s="259" t="s">
        <v>223</v>
      </c>
      <c r="F4" s="259" t="s">
        <v>452</v>
      </c>
      <c r="G4" s="259" t="s">
        <v>0</v>
      </c>
      <c r="H4" s="259" t="s">
        <v>221</v>
      </c>
      <c r="I4" s="259" t="s">
        <v>222</v>
      </c>
      <c r="J4" s="259" t="s">
        <v>223</v>
      </c>
      <c r="K4" s="259" t="s">
        <v>452</v>
      </c>
      <c r="L4" s="259" t="s">
        <v>0</v>
      </c>
      <c r="M4" s="259" t="s">
        <v>221</v>
      </c>
      <c r="N4" s="259" t="s">
        <v>222</v>
      </c>
      <c r="O4" s="259" t="s">
        <v>223</v>
      </c>
      <c r="P4" s="259" t="s">
        <v>452</v>
      </c>
      <c r="Q4" s="259" t="s">
        <v>0</v>
      </c>
    </row>
    <row r="5" spans="1:17" s="123" customFormat="1" ht="17.25" customHeight="1" x14ac:dyDescent="0.25">
      <c r="A5" s="60" t="s">
        <v>157</v>
      </c>
      <c r="B5" s="60"/>
      <c r="C5" s="260">
        <v>5</v>
      </c>
      <c r="D5" s="260">
        <v>58</v>
      </c>
      <c r="E5" s="260">
        <v>49</v>
      </c>
      <c r="F5" s="260">
        <v>15</v>
      </c>
      <c r="G5" s="260">
        <v>127</v>
      </c>
      <c r="H5" s="260">
        <v>10</v>
      </c>
      <c r="I5" s="260">
        <v>66</v>
      </c>
      <c r="J5" s="260">
        <v>42</v>
      </c>
      <c r="K5" s="260">
        <v>10</v>
      </c>
      <c r="L5" s="260">
        <v>128</v>
      </c>
      <c r="M5" s="260">
        <v>15</v>
      </c>
      <c r="N5" s="260">
        <v>124</v>
      </c>
      <c r="O5" s="260">
        <v>91</v>
      </c>
      <c r="P5" s="260">
        <v>25</v>
      </c>
      <c r="Q5" s="260">
        <v>255</v>
      </c>
    </row>
    <row r="6" spans="1:17" s="123" customFormat="1" ht="17.25" customHeight="1" x14ac:dyDescent="0.25">
      <c r="A6" s="60"/>
      <c r="B6" s="123" t="s">
        <v>153</v>
      </c>
      <c r="C6" s="261">
        <v>0</v>
      </c>
      <c r="D6" s="261">
        <v>5</v>
      </c>
      <c r="E6" s="261">
        <v>12</v>
      </c>
      <c r="F6" s="261">
        <v>5</v>
      </c>
      <c r="G6" s="260">
        <v>22</v>
      </c>
      <c r="H6" s="261">
        <v>0</v>
      </c>
      <c r="I6" s="261">
        <v>12</v>
      </c>
      <c r="J6" s="261">
        <v>7</v>
      </c>
      <c r="K6" s="261">
        <v>3</v>
      </c>
      <c r="L6" s="260">
        <v>22</v>
      </c>
      <c r="M6" s="261">
        <v>0</v>
      </c>
      <c r="N6" s="261">
        <v>17</v>
      </c>
      <c r="O6" s="261">
        <v>19</v>
      </c>
      <c r="P6" s="261">
        <v>8</v>
      </c>
      <c r="Q6" s="260">
        <v>44</v>
      </c>
    </row>
    <row r="7" spans="1:17" s="123" customFormat="1" ht="17.25" customHeight="1" x14ac:dyDescent="0.25">
      <c r="A7" s="60"/>
      <c r="B7" s="123" t="s">
        <v>154</v>
      </c>
      <c r="C7" s="261">
        <v>0</v>
      </c>
      <c r="D7" s="261">
        <v>4</v>
      </c>
      <c r="E7" s="261">
        <v>2</v>
      </c>
      <c r="F7" s="261">
        <v>0</v>
      </c>
      <c r="G7" s="260">
        <v>6</v>
      </c>
      <c r="H7" s="261">
        <v>5</v>
      </c>
      <c r="I7" s="261">
        <v>14</v>
      </c>
      <c r="J7" s="261">
        <v>2</v>
      </c>
      <c r="K7" s="261">
        <v>1</v>
      </c>
      <c r="L7" s="260">
        <v>22</v>
      </c>
      <c r="M7" s="261">
        <v>5</v>
      </c>
      <c r="N7" s="261">
        <v>18</v>
      </c>
      <c r="O7" s="261">
        <v>4</v>
      </c>
      <c r="P7" s="261">
        <v>1</v>
      </c>
      <c r="Q7" s="260">
        <v>28</v>
      </c>
    </row>
    <row r="8" spans="1:17" s="123" customFormat="1" ht="17.25" customHeight="1" x14ac:dyDescent="0.25">
      <c r="A8" s="60"/>
      <c r="B8" s="123" t="s">
        <v>155</v>
      </c>
      <c r="C8" s="261">
        <v>4</v>
      </c>
      <c r="D8" s="261">
        <v>32</v>
      </c>
      <c r="E8" s="261">
        <v>22</v>
      </c>
      <c r="F8" s="261">
        <v>6</v>
      </c>
      <c r="G8" s="260">
        <v>64</v>
      </c>
      <c r="H8" s="261">
        <v>4</v>
      </c>
      <c r="I8" s="261">
        <v>25</v>
      </c>
      <c r="J8" s="261">
        <v>20</v>
      </c>
      <c r="K8" s="261">
        <v>2</v>
      </c>
      <c r="L8" s="260">
        <v>51</v>
      </c>
      <c r="M8" s="261">
        <v>8</v>
      </c>
      <c r="N8" s="261">
        <v>57</v>
      </c>
      <c r="O8" s="261">
        <v>42</v>
      </c>
      <c r="P8" s="261">
        <v>8</v>
      </c>
      <c r="Q8" s="260">
        <v>115</v>
      </c>
    </row>
    <row r="9" spans="1:17" s="123" customFormat="1" ht="17.25" customHeight="1" x14ac:dyDescent="0.25">
      <c r="A9" s="60"/>
      <c r="B9" s="123" t="s">
        <v>156</v>
      </c>
      <c r="C9" s="261">
        <v>1</v>
      </c>
      <c r="D9" s="261">
        <v>17</v>
      </c>
      <c r="E9" s="261">
        <v>13</v>
      </c>
      <c r="F9" s="261">
        <v>4</v>
      </c>
      <c r="G9" s="260">
        <v>35</v>
      </c>
      <c r="H9" s="261">
        <v>1</v>
      </c>
      <c r="I9" s="261">
        <v>15</v>
      </c>
      <c r="J9" s="261">
        <v>13</v>
      </c>
      <c r="K9" s="261">
        <v>4</v>
      </c>
      <c r="L9" s="260">
        <v>33</v>
      </c>
      <c r="M9" s="261">
        <v>2</v>
      </c>
      <c r="N9" s="261">
        <v>32</v>
      </c>
      <c r="O9" s="261">
        <v>26</v>
      </c>
      <c r="P9" s="261">
        <v>8</v>
      </c>
      <c r="Q9" s="260">
        <v>68</v>
      </c>
    </row>
    <row r="10" spans="1:17" s="123" customFormat="1" ht="17.25" customHeight="1" x14ac:dyDescent="0.25">
      <c r="A10" s="131" t="s">
        <v>164</v>
      </c>
      <c r="B10" s="131"/>
      <c r="C10" s="262">
        <v>23</v>
      </c>
      <c r="D10" s="262">
        <v>18</v>
      </c>
      <c r="E10" s="262">
        <v>11</v>
      </c>
      <c r="F10" s="262">
        <v>5</v>
      </c>
      <c r="G10" s="262">
        <v>57</v>
      </c>
      <c r="H10" s="262">
        <v>35</v>
      </c>
      <c r="I10" s="262">
        <v>79</v>
      </c>
      <c r="J10" s="262">
        <v>23</v>
      </c>
      <c r="K10" s="262">
        <v>6</v>
      </c>
      <c r="L10" s="262">
        <v>143</v>
      </c>
      <c r="M10" s="262">
        <v>58</v>
      </c>
      <c r="N10" s="262">
        <v>97</v>
      </c>
      <c r="O10" s="262">
        <v>34</v>
      </c>
      <c r="P10" s="262">
        <v>11</v>
      </c>
      <c r="Q10" s="262">
        <v>200</v>
      </c>
    </row>
    <row r="11" spans="1:17" s="123" customFormat="1" ht="17.25" customHeight="1" x14ac:dyDescent="0.25">
      <c r="A11" s="60"/>
      <c r="B11" s="123" t="s">
        <v>158</v>
      </c>
      <c r="C11" s="261">
        <v>12</v>
      </c>
      <c r="D11" s="261">
        <v>5</v>
      </c>
      <c r="E11" s="261">
        <v>3</v>
      </c>
      <c r="F11" s="261">
        <v>0</v>
      </c>
      <c r="G11" s="260">
        <v>20</v>
      </c>
      <c r="H11" s="261">
        <v>3</v>
      </c>
      <c r="I11" s="261">
        <v>8</v>
      </c>
      <c r="J11" s="261">
        <v>0</v>
      </c>
      <c r="K11" s="261">
        <v>0</v>
      </c>
      <c r="L11" s="260">
        <v>11</v>
      </c>
      <c r="M11" s="261">
        <v>15</v>
      </c>
      <c r="N11" s="261">
        <v>13</v>
      </c>
      <c r="O11" s="261">
        <v>3</v>
      </c>
      <c r="P11" s="261">
        <v>0</v>
      </c>
      <c r="Q11" s="260">
        <v>31</v>
      </c>
    </row>
    <row r="12" spans="1:17" s="123" customFormat="1" ht="17.25" customHeight="1" x14ac:dyDescent="0.25">
      <c r="A12" s="60"/>
      <c r="B12" s="123" t="s">
        <v>159</v>
      </c>
      <c r="C12" s="261">
        <v>0</v>
      </c>
      <c r="D12" s="261">
        <v>1</v>
      </c>
      <c r="E12" s="261">
        <v>3</v>
      </c>
      <c r="F12" s="261">
        <v>0</v>
      </c>
      <c r="G12" s="260">
        <v>4</v>
      </c>
      <c r="H12" s="261">
        <v>7</v>
      </c>
      <c r="I12" s="261">
        <v>15</v>
      </c>
      <c r="J12" s="261">
        <v>9</v>
      </c>
      <c r="K12" s="261">
        <v>0</v>
      </c>
      <c r="L12" s="260">
        <v>31</v>
      </c>
      <c r="M12" s="261">
        <v>7</v>
      </c>
      <c r="N12" s="261">
        <v>16</v>
      </c>
      <c r="O12" s="261">
        <v>12</v>
      </c>
      <c r="P12" s="261">
        <v>0</v>
      </c>
      <c r="Q12" s="260">
        <v>35</v>
      </c>
    </row>
    <row r="13" spans="1:17" s="123" customFormat="1" ht="17.25" customHeight="1" x14ac:dyDescent="0.25">
      <c r="A13" s="60"/>
      <c r="B13" s="123" t="s">
        <v>160</v>
      </c>
      <c r="C13" s="261">
        <v>3</v>
      </c>
      <c r="D13" s="261">
        <v>5</v>
      </c>
      <c r="E13" s="261">
        <v>2</v>
      </c>
      <c r="F13" s="261">
        <v>1</v>
      </c>
      <c r="G13" s="260">
        <v>11</v>
      </c>
      <c r="H13" s="261">
        <v>9</v>
      </c>
      <c r="I13" s="261">
        <v>21</v>
      </c>
      <c r="J13" s="261">
        <v>8</v>
      </c>
      <c r="K13" s="261">
        <v>4</v>
      </c>
      <c r="L13" s="260">
        <v>42</v>
      </c>
      <c r="M13" s="261">
        <v>12</v>
      </c>
      <c r="N13" s="261">
        <v>26</v>
      </c>
      <c r="O13" s="261">
        <v>10</v>
      </c>
      <c r="P13" s="261">
        <v>5</v>
      </c>
      <c r="Q13" s="260">
        <v>53</v>
      </c>
    </row>
    <row r="14" spans="1:17" s="123" customFormat="1" ht="17.25" customHeight="1" x14ac:dyDescent="0.25">
      <c r="A14" s="60"/>
      <c r="B14" s="123" t="s">
        <v>161</v>
      </c>
      <c r="C14" s="261">
        <v>2</v>
      </c>
      <c r="D14" s="261">
        <v>1</v>
      </c>
      <c r="E14" s="261">
        <v>0</v>
      </c>
      <c r="F14" s="261">
        <v>0</v>
      </c>
      <c r="G14" s="260">
        <v>3</v>
      </c>
      <c r="H14" s="261">
        <v>9</v>
      </c>
      <c r="I14" s="261">
        <v>27</v>
      </c>
      <c r="J14" s="261">
        <v>3</v>
      </c>
      <c r="K14" s="261">
        <v>2</v>
      </c>
      <c r="L14" s="260">
        <v>41</v>
      </c>
      <c r="M14" s="261">
        <v>11</v>
      </c>
      <c r="N14" s="261">
        <v>28</v>
      </c>
      <c r="O14" s="261">
        <v>3</v>
      </c>
      <c r="P14" s="261">
        <v>2</v>
      </c>
      <c r="Q14" s="260">
        <v>44</v>
      </c>
    </row>
    <row r="15" spans="1:17" s="123" customFormat="1" ht="17.25" customHeight="1" x14ac:dyDescent="0.25">
      <c r="A15" s="60"/>
      <c r="B15" s="123" t="s">
        <v>162</v>
      </c>
      <c r="C15" s="261">
        <v>2</v>
      </c>
      <c r="D15" s="261">
        <v>3</v>
      </c>
      <c r="E15" s="261">
        <v>1</v>
      </c>
      <c r="F15" s="261">
        <v>0</v>
      </c>
      <c r="G15" s="260">
        <v>6</v>
      </c>
      <c r="H15" s="261">
        <v>3</v>
      </c>
      <c r="I15" s="261">
        <v>3</v>
      </c>
      <c r="J15" s="261">
        <v>0</v>
      </c>
      <c r="K15" s="261">
        <v>0</v>
      </c>
      <c r="L15" s="260">
        <v>6</v>
      </c>
      <c r="M15" s="261">
        <v>5</v>
      </c>
      <c r="N15" s="261">
        <v>6</v>
      </c>
      <c r="O15" s="261">
        <v>1</v>
      </c>
      <c r="P15" s="261">
        <v>0</v>
      </c>
      <c r="Q15" s="260">
        <v>12</v>
      </c>
    </row>
    <row r="16" spans="1:17" s="123" customFormat="1" ht="17.25" customHeight="1" x14ac:dyDescent="0.25">
      <c r="A16" s="60"/>
      <c r="B16" s="123" t="s">
        <v>163</v>
      </c>
      <c r="C16" s="261">
        <v>4</v>
      </c>
      <c r="D16" s="261">
        <v>3</v>
      </c>
      <c r="E16" s="261">
        <v>2</v>
      </c>
      <c r="F16" s="261">
        <v>4</v>
      </c>
      <c r="G16" s="260">
        <v>13</v>
      </c>
      <c r="H16" s="261">
        <v>4</v>
      </c>
      <c r="I16" s="261">
        <v>5</v>
      </c>
      <c r="J16" s="261">
        <v>3</v>
      </c>
      <c r="K16" s="261">
        <v>0</v>
      </c>
      <c r="L16" s="260">
        <v>12</v>
      </c>
      <c r="M16" s="261">
        <v>8</v>
      </c>
      <c r="N16" s="261">
        <v>8</v>
      </c>
      <c r="O16" s="261">
        <v>5</v>
      </c>
      <c r="P16" s="261">
        <v>4</v>
      </c>
      <c r="Q16" s="260">
        <v>25</v>
      </c>
    </row>
    <row r="17" spans="1:17" s="123" customFormat="1" ht="17.25" customHeight="1" x14ac:dyDescent="0.25">
      <c r="A17" s="131" t="s">
        <v>170</v>
      </c>
      <c r="B17" s="131"/>
      <c r="C17" s="262">
        <v>14</v>
      </c>
      <c r="D17" s="262">
        <v>47</v>
      </c>
      <c r="E17" s="262">
        <v>35</v>
      </c>
      <c r="F17" s="262">
        <v>8</v>
      </c>
      <c r="G17" s="262">
        <v>104</v>
      </c>
      <c r="H17" s="262">
        <v>28</v>
      </c>
      <c r="I17" s="262">
        <v>59</v>
      </c>
      <c r="J17" s="262">
        <v>29</v>
      </c>
      <c r="K17" s="262">
        <v>4</v>
      </c>
      <c r="L17" s="262">
        <v>120</v>
      </c>
      <c r="M17" s="262">
        <v>42</v>
      </c>
      <c r="N17" s="262">
        <v>106</v>
      </c>
      <c r="O17" s="262">
        <v>64</v>
      </c>
      <c r="P17" s="262">
        <v>12</v>
      </c>
      <c r="Q17" s="262">
        <v>224</v>
      </c>
    </row>
    <row r="18" spans="1:17" s="123" customFormat="1" ht="17.25" customHeight="1" x14ac:dyDescent="0.25">
      <c r="A18" s="60"/>
      <c r="B18" s="123" t="s">
        <v>165</v>
      </c>
      <c r="C18" s="261">
        <v>3</v>
      </c>
      <c r="D18" s="261">
        <v>27</v>
      </c>
      <c r="E18" s="261">
        <v>26</v>
      </c>
      <c r="F18" s="261">
        <v>5</v>
      </c>
      <c r="G18" s="260">
        <v>61</v>
      </c>
      <c r="H18" s="261">
        <v>4</v>
      </c>
      <c r="I18" s="261">
        <v>5</v>
      </c>
      <c r="J18" s="261">
        <v>0</v>
      </c>
      <c r="K18" s="261">
        <v>0</v>
      </c>
      <c r="L18" s="260">
        <v>9</v>
      </c>
      <c r="M18" s="261">
        <v>7</v>
      </c>
      <c r="N18" s="261">
        <v>32</v>
      </c>
      <c r="O18" s="261">
        <v>26</v>
      </c>
      <c r="P18" s="261">
        <v>5</v>
      </c>
      <c r="Q18" s="260">
        <v>70</v>
      </c>
    </row>
    <row r="19" spans="1:17" s="123" customFormat="1" ht="17.25" customHeight="1" x14ac:dyDescent="0.25">
      <c r="A19" s="60"/>
      <c r="B19" s="123" t="s">
        <v>166</v>
      </c>
      <c r="C19" s="261">
        <v>1</v>
      </c>
      <c r="D19" s="261">
        <v>2</v>
      </c>
      <c r="E19" s="261">
        <v>0</v>
      </c>
      <c r="F19" s="261">
        <v>0</v>
      </c>
      <c r="G19" s="260">
        <v>3</v>
      </c>
      <c r="H19" s="261">
        <v>4</v>
      </c>
      <c r="I19" s="261">
        <v>7</v>
      </c>
      <c r="J19" s="261">
        <v>11</v>
      </c>
      <c r="K19" s="261">
        <v>1</v>
      </c>
      <c r="L19" s="260">
        <v>23</v>
      </c>
      <c r="M19" s="261">
        <v>5</v>
      </c>
      <c r="N19" s="261">
        <v>9</v>
      </c>
      <c r="O19" s="261">
        <v>11</v>
      </c>
      <c r="P19" s="261">
        <v>1</v>
      </c>
      <c r="Q19" s="260">
        <v>26</v>
      </c>
    </row>
    <row r="20" spans="1:17" s="123" customFormat="1" ht="17.25" customHeight="1" x14ac:dyDescent="0.25">
      <c r="A20" s="60"/>
      <c r="B20" s="123" t="s">
        <v>167</v>
      </c>
      <c r="C20" s="261">
        <v>1</v>
      </c>
      <c r="D20" s="261">
        <v>5</v>
      </c>
      <c r="E20" s="261">
        <v>7</v>
      </c>
      <c r="F20" s="261">
        <v>2</v>
      </c>
      <c r="G20" s="260">
        <v>15</v>
      </c>
      <c r="H20" s="261">
        <v>19</v>
      </c>
      <c r="I20" s="261">
        <v>35</v>
      </c>
      <c r="J20" s="261">
        <v>13</v>
      </c>
      <c r="K20" s="261">
        <v>3</v>
      </c>
      <c r="L20" s="260">
        <v>70</v>
      </c>
      <c r="M20" s="261">
        <v>20</v>
      </c>
      <c r="N20" s="261">
        <v>40</v>
      </c>
      <c r="O20" s="261">
        <v>20</v>
      </c>
      <c r="P20" s="261">
        <v>5</v>
      </c>
      <c r="Q20" s="260">
        <v>85</v>
      </c>
    </row>
    <row r="21" spans="1:17" s="123" customFormat="1" ht="17.25" customHeight="1" x14ac:dyDescent="0.25">
      <c r="A21" s="60"/>
      <c r="B21" s="123" t="s">
        <v>168</v>
      </c>
      <c r="C21" s="261">
        <v>3</v>
      </c>
      <c r="D21" s="261">
        <v>2</v>
      </c>
      <c r="E21" s="261">
        <v>1</v>
      </c>
      <c r="F21" s="261">
        <v>1</v>
      </c>
      <c r="G21" s="260">
        <v>7</v>
      </c>
      <c r="H21" s="261">
        <v>1</v>
      </c>
      <c r="I21" s="261">
        <v>11</v>
      </c>
      <c r="J21" s="261">
        <v>3</v>
      </c>
      <c r="K21" s="261">
        <v>0</v>
      </c>
      <c r="L21" s="260">
        <v>15</v>
      </c>
      <c r="M21" s="261">
        <v>4</v>
      </c>
      <c r="N21" s="261">
        <v>13</v>
      </c>
      <c r="O21" s="261">
        <v>4</v>
      </c>
      <c r="P21" s="261">
        <v>1</v>
      </c>
      <c r="Q21" s="260">
        <v>22</v>
      </c>
    </row>
    <row r="22" spans="1:17" s="123" customFormat="1" ht="17.25" customHeight="1" x14ac:dyDescent="0.25">
      <c r="A22" s="272"/>
      <c r="B22" s="273" t="s">
        <v>169</v>
      </c>
      <c r="C22" s="274">
        <v>6</v>
      </c>
      <c r="D22" s="274">
        <v>11</v>
      </c>
      <c r="E22" s="274">
        <v>1</v>
      </c>
      <c r="F22" s="274">
        <v>0</v>
      </c>
      <c r="G22" s="275">
        <v>18</v>
      </c>
      <c r="H22" s="274">
        <v>0</v>
      </c>
      <c r="I22" s="274">
        <v>1</v>
      </c>
      <c r="J22" s="274">
        <v>2</v>
      </c>
      <c r="K22" s="274">
        <v>0</v>
      </c>
      <c r="L22" s="275">
        <v>3</v>
      </c>
      <c r="M22" s="274">
        <v>6</v>
      </c>
      <c r="N22" s="274">
        <v>12</v>
      </c>
      <c r="O22" s="274">
        <v>3</v>
      </c>
      <c r="P22" s="274">
        <v>0</v>
      </c>
      <c r="Q22" s="275">
        <v>21</v>
      </c>
    </row>
    <row r="23" spans="1:17" s="123" customFormat="1" ht="17.25" customHeight="1" x14ac:dyDescent="0.25">
      <c r="A23" s="150" t="s">
        <v>175</v>
      </c>
      <c r="B23" s="150"/>
      <c r="C23" s="271">
        <v>20</v>
      </c>
      <c r="D23" s="271">
        <v>11</v>
      </c>
      <c r="E23" s="271">
        <v>12</v>
      </c>
      <c r="F23" s="271">
        <v>8</v>
      </c>
      <c r="G23" s="271">
        <v>51</v>
      </c>
      <c r="H23" s="271">
        <v>48</v>
      </c>
      <c r="I23" s="271">
        <v>76</v>
      </c>
      <c r="J23" s="271">
        <v>35</v>
      </c>
      <c r="K23" s="271">
        <v>4</v>
      </c>
      <c r="L23" s="271">
        <v>163</v>
      </c>
      <c r="M23" s="271">
        <v>68</v>
      </c>
      <c r="N23" s="271">
        <v>87</v>
      </c>
      <c r="O23" s="271">
        <v>47</v>
      </c>
      <c r="P23" s="271">
        <v>12</v>
      </c>
      <c r="Q23" s="271">
        <v>214</v>
      </c>
    </row>
    <row r="24" spans="1:17" s="123" customFormat="1" ht="17.25" customHeight="1" x14ac:dyDescent="0.25">
      <c r="A24" s="60"/>
      <c r="B24" s="123" t="s">
        <v>171</v>
      </c>
      <c r="C24" s="261">
        <v>3</v>
      </c>
      <c r="D24" s="261">
        <v>1</v>
      </c>
      <c r="E24" s="261">
        <v>1</v>
      </c>
      <c r="F24" s="261">
        <v>2</v>
      </c>
      <c r="G24" s="260">
        <v>7</v>
      </c>
      <c r="H24" s="261">
        <v>10</v>
      </c>
      <c r="I24" s="261">
        <v>14</v>
      </c>
      <c r="J24" s="261">
        <v>10</v>
      </c>
      <c r="K24" s="261">
        <v>0</v>
      </c>
      <c r="L24" s="260">
        <v>34</v>
      </c>
      <c r="M24" s="261">
        <v>13</v>
      </c>
      <c r="N24" s="261">
        <v>15</v>
      </c>
      <c r="O24" s="261">
        <v>11</v>
      </c>
      <c r="P24" s="261">
        <v>2</v>
      </c>
      <c r="Q24" s="260">
        <v>41</v>
      </c>
    </row>
    <row r="25" spans="1:17" s="123" customFormat="1" ht="17.25" customHeight="1" x14ac:dyDescent="0.25">
      <c r="A25" s="60"/>
      <c r="B25" s="123" t="s">
        <v>172</v>
      </c>
      <c r="C25" s="261">
        <v>1</v>
      </c>
      <c r="D25" s="261">
        <v>3</v>
      </c>
      <c r="E25" s="261">
        <v>3</v>
      </c>
      <c r="F25" s="261">
        <v>2</v>
      </c>
      <c r="G25" s="260">
        <v>9</v>
      </c>
      <c r="H25" s="261">
        <v>11</v>
      </c>
      <c r="I25" s="261">
        <v>19</v>
      </c>
      <c r="J25" s="261">
        <v>9</v>
      </c>
      <c r="K25" s="261">
        <v>1</v>
      </c>
      <c r="L25" s="260">
        <v>40</v>
      </c>
      <c r="M25" s="261">
        <v>12</v>
      </c>
      <c r="N25" s="261">
        <v>22</v>
      </c>
      <c r="O25" s="261">
        <v>12</v>
      </c>
      <c r="P25" s="261">
        <v>3</v>
      </c>
      <c r="Q25" s="260">
        <v>49</v>
      </c>
    </row>
    <row r="26" spans="1:17" s="123" customFormat="1" ht="17.25" customHeight="1" x14ac:dyDescent="0.25">
      <c r="A26" s="60"/>
      <c r="B26" s="123" t="s">
        <v>173</v>
      </c>
      <c r="C26" s="261">
        <v>14</v>
      </c>
      <c r="D26" s="261">
        <v>6</v>
      </c>
      <c r="E26" s="261">
        <v>7</v>
      </c>
      <c r="F26" s="261">
        <v>4</v>
      </c>
      <c r="G26" s="260">
        <v>31</v>
      </c>
      <c r="H26" s="261">
        <v>23</v>
      </c>
      <c r="I26" s="261">
        <v>39</v>
      </c>
      <c r="J26" s="261">
        <v>12</v>
      </c>
      <c r="K26" s="261">
        <v>2</v>
      </c>
      <c r="L26" s="260">
        <v>76</v>
      </c>
      <c r="M26" s="261">
        <v>37</v>
      </c>
      <c r="N26" s="261">
        <v>45</v>
      </c>
      <c r="O26" s="261">
        <v>19</v>
      </c>
      <c r="P26" s="261">
        <v>6</v>
      </c>
      <c r="Q26" s="260">
        <v>107</v>
      </c>
    </row>
    <row r="27" spans="1:17" s="123" customFormat="1" ht="17.25" customHeight="1" x14ac:dyDescent="0.25">
      <c r="A27" s="60"/>
      <c r="B27" s="123" t="s">
        <v>174</v>
      </c>
      <c r="C27" s="261">
        <v>2</v>
      </c>
      <c r="D27" s="261">
        <v>1</v>
      </c>
      <c r="E27" s="261">
        <v>1</v>
      </c>
      <c r="F27" s="261">
        <v>0</v>
      </c>
      <c r="G27" s="260">
        <v>4</v>
      </c>
      <c r="H27" s="261">
        <v>4</v>
      </c>
      <c r="I27" s="261">
        <v>4</v>
      </c>
      <c r="J27" s="261">
        <v>4</v>
      </c>
      <c r="K27" s="261">
        <v>1</v>
      </c>
      <c r="L27" s="260">
        <v>13</v>
      </c>
      <c r="M27" s="261">
        <v>6</v>
      </c>
      <c r="N27" s="261">
        <v>5</v>
      </c>
      <c r="O27" s="261">
        <v>5</v>
      </c>
      <c r="P27" s="261">
        <v>1</v>
      </c>
      <c r="Q27" s="260">
        <v>17</v>
      </c>
    </row>
    <row r="28" spans="1:17" s="123" customFormat="1" ht="17.25" customHeight="1" x14ac:dyDescent="0.25">
      <c r="A28" s="131" t="s">
        <v>180</v>
      </c>
      <c r="B28" s="131"/>
      <c r="C28" s="262">
        <v>29</v>
      </c>
      <c r="D28" s="262">
        <v>44</v>
      </c>
      <c r="E28" s="262">
        <v>48</v>
      </c>
      <c r="F28" s="262">
        <v>33</v>
      </c>
      <c r="G28" s="262">
        <v>154</v>
      </c>
      <c r="H28" s="262">
        <v>82</v>
      </c>
      <c r="I28" s="262">
        <v>166</v>
      </c>
      <c r="J28" s="262">
        <v>149</v>
      </c>
      <c r="K28" s="262">
        <v>29</v>
      </c>
      <c r="L28" s="262">
        <v>426</v>
      </c>
      <c r="M28" s="262">
        <v>111</v>
      </c>
      <c r="N28" s="262">
        <v>210</v>
      </c>
      <c r="O28" s="262">
        <v>197</v>
      </c>
      <c r="P28" s="262">
        <v>62</v>
      </c>
      <c r="Q28" s="262">
        <v>580</v>
      </c>
    </row>
    <row r="29" spans="1:17" s="123" customFormat="1" ht="17.25" customHeight="1" x14ac:dyDescent="0.25">
      <c r="A29" s="60"/>
      <c r="B29" s="123" t="s">
        <v>176</v>
      </c>
      <c r="C29" s="261">
        <v>3</v>
      </c>
      <c r="D29" s="261">
        <v>13</v>
      </c>
      <c r="E29" s="261">
        <v>13</v>
      </c>
      <c r="F29" s="261">
        <v>11</v>
      </c>
      <c r="G29" s="260">
        <v>40</v>
      </c>
      <c r="H29" s="261">
        <v>10</v>
      </c>
      <c r="I29" s="261">
        <v>17</v>
      </c>
      <c r="J29" s="261">
        <v>19</v>
      </c>
      <c r="K29" s="261">
        <v>3</v>
      </c>
      <c r="L29" s="260">
        <v>49</v>
      </c>
      <c r="M29" s="261">
        <v>13</v>
      </c>
      <c r="N29" s="261">
        <v>30</v>
      </c>
      <c r="O29" s="261">
        <v>32</v>
      </c>
      <c r="P29" s="261">
        <v>14</v>
      </c>
      <c r="Q29" s="260">
        <v>89</v>
      </c>
    </row>
    <row r="30" spans="1:17" s="123" customFormat="1" ht="17.25" customHeight="1" x14ac:dyDescent="0.25">
      <c r="A30" s="60"/>
      <c r="B30" s="123" t="s">
        <v>177</v>
      </c>
      <c r="C30" s="261">
        <v>13</v>
      </c>
      <c r="D30" s="261">
        <v>9</v>
      </c>
      <c r="E30" s="261">
        <v>8</v>
      </c>
      <c r="F30" s="261">
        <v>7</v>
      </c>
      <c r="G30" s="260">
        <v>37</v>
      </c>
      <c r="H30" s="261">
        <v>43</v>
      </c>
      <c r="I30" s="261">
        <v>93</v>
      </c>
      <c r="J30" s="261">
        <v>65</v>
      </c>
      <c r="K30" s="261">
        <v>13</v>
      </c>
      <c r="L30" s="260">
        <v>214</v>
      </c>
      <c r="M30" s="261">
        <v>56</v>
      </c>
      <c r="N30" s="261">
        <v>102</v>
      </c>
      <c r="O30" s="261">
        <v>73</v>
      </c>
      <c r="P30" s="261">
        <v>20</v>
      </c>
      <c r="Q30" s="260">
        <v>251</v>
      </c>
    </row>
    <row r="31" spans="1:17" s="123" customFormat="1" ht="17.25" customHeight="1" x14ac:dyDescent="0.25">
      <c r="A31" s="60"/>
      <c r="B31" s="123" t="s">
        <v>178</v>
      </c>
      <c r="C31" s="261">
        <v>0</v>
      </c>
      <c r="D31" s="261">
        <v>4</v>
      </c>
      <c r="E31" s="261">
        <v>10</v>
      </c>
      <c r="F31" s="261">
        <v>1</v>
      </c>
      <c r="G31" s="260">
        <v>15</v>
      </c>
      <c r="H31" s="261">
        <v>24</v>
      </c>
      <c r="I31" s="261">
        <v>43</v>
      </c>
      <c r="J31" s="261">
        <v>63</v>
      </c>
      <c r="K31" s="261">
        <v>12</v>
      </c>
      <c r="L31" s="260">
        <v>142</v>
      </c>
      <c r="M31" s="261">
        <v>24</v>
      </c>
      <c r="N31" s="261">
        <v>47</v>
      </c>
      <c r="O31" s="261">
        <v>73</v>
      </c>
      <c r="P31" s="261">
        <v>13</v>
      </c>
      <c r="Q31" s="260">
        <v>157</v>
      </c>
    </row>
    <row r="32" spans="1:17" s="123" customFormat="1" ht="17.25" customHeight="1" x14ac:dyDescent="0.25">
      <c r="A32" s="60"/>
      <c r="B32" s="123" t="s">
        <v>179</v>
      </c>
      <c r="C32" s="261">
        <v>13</v>
      </c>
      <c r="D32" s="261">
        <v>18</v>
      </c>
      <c r="E32" s="261">
        <v>17</v>
      </c>
      <c r="F32" s="261">
        <v>14</v>
      </c>
      <c r="G32" s="260">
        <v>62</v>
      </c>
      <c r="H32" s="261">
        <v>5</v>
      </c>
      <c r="I32" s="261">
        <v>13</v>
      </c>
      <c r="J32" s="261">
        <v>2</v>
      </c>
      <c r="K32" s="261">
        <v>1</v>
      </c>
      <c r="L32" s="260">
        <v>21</v>
      </c>
      <c r="M32" s="261">
        <v>18</v>
      </c>
      <c r="N32" s="261">
        <v>31</v>
      </c>
      <c r="O32" s="261">
        <v>19</v>
      </c>
      <c r="P32" s="261">
        <v>15</v>
      </c>
      <c r="Q32" s="260">
        <v>83</v>
      </c>
    </row>
    <row r="33" spans="1:17" s="123" customFormat="1" ht="17.25" customHeight="1" x14ac:dyDescent="0.25">
      <c r="A33" s="131" t="s">
        <v>183</v>
      </c>
      <c r="B33" s="131"/>
      <c r="C33" s="262">
        <v>3</v>
      </c>
      <c r="D33" s="262">
        <v>22</v>
      </c>
      <c r="E33" s="262">
        <v>26</v>
      </c>
      <c r="F33" s="262">
        <v>13</v>
      </c>
      <c r="G33" s="262">
        <v>64</v>
      </c>
      <c r="H33" s="262">
        <v>3</v>
      </c>
      <c r="I33" s="262">
        <v>2</v>
      </c>
      <c r="J33" s="262">
        <v>1</v>
      </c>
      <c r="K33" s="262">
        <v>1</v>
      </c>
      <c r="L33" s="262">
        <v>7</v>
      </c>
      <c r="M33" s="262">
        <v>6</v>
      </c>
      <c r="N33" s="262">
        <v>24</v>
      </c>
      <c r="O33" s="262">
        <v>27</v>
      </c>
      <c r="P33" s="262">
        <v>14</v>
      </c>
      <c r="Q33" s="262">
        <v>71</v>
      </c>
    </row>
    <row r="34" spans="1:17" s="123" customFormat="1" ht="17.25" customHeight="1" x14ac:dyDescent="0.25">
      <c r="A34" s="60"/>
      <c r="B34" s="123" t="s">
        <v>181</v>
      </c>
      <c r="C34" s="261">
        <v>3</v>
      </c>
      <c r="D34" s="261">
        <v>13</v>
      </c>
      <c r="E34" s="261">
        <v>16</v>
      </c>
      <c r="F34" s="261">
        <v>10</v>
      </c>
      <c r="G34" s="260">
        <v>42</v>
      </c>
      <c r="H34" s="261">
        <v>3</v>
      </c>
      <c r="I34" s="261">
        <v>1</v>
      </c>
      <c r="J34" s="261">
        <v>1</v>
      </c>
      <c r="K34" s="261">
        <v>1</v>
      </c>
      <c r="L34" s="260">
        <v>6</v>
      </c>
      <c r="M34" s="261">
        <v>6</v>
      </c>
      <c r="N34" s="261">
        <v>14</v>
      </c>
      <c r="O34" s="261">
        <v>17</v>
      </c>
      <c r="P34" s="261">
        <v>11</v>
      </c>
      <c r="Q34" s="260">
        <v>48</v>
      </c>
    </row>
    <row r="35" spans="1:17" s="123" customFormat="1" ht="17.25" customHeight="1" x14ac:dyDescent="0.25">
      <c r="A35" s="263"/>
      <c r="B35" s="264" t="s">
        <v>182</v>
      </c>
      <c r="C35" s="265">
        <v>0</v>
      </c>
      <c r="D35" s="265">
        <v>9</v>
      </c>
      <c r="E35" s="265">
        <v>10</v>
      </c>
      <c r="F35" s="265">
        <v>3</v>
      </c>
      <c r="G35" s="266">
        <v>22</v>
      </c>
      <c r="H35" s="265">
        <v>0</v>
      </c>
      <c r="I35" s="265">
        <v>1</v>
      </c>
      <c r="J35" s="265">
        <v>0</v>
      </c>
      <c r="K35" s="265">
        <v>0</v>
      </c>
      <c r="L35" s="266">
        <v>1</v>
      </c>
      <c r="M35" s="265">
        <v>0</v>
      </c>
      <c r="N35" s="265">
        <v>10</v>
      </c>
      <c r="O35" s="265">
        <v>10</v>
      </c>
      <c r="P35" s="265">
        <v>3</v>
      </c>
      <c r="Q35" s="266">
        <v>23</v>
      </c>
    </row>
    <row r="36" spans="1:17" s="123" customFormat="1" ht="17.25" customHeight="1" x14ac:dyDescent="0.25">
      <c r="A36" s="131" t="s">
        <v>188</v>
      </c>
      <c r="B36" s="131"/>
      <c r="C36" s="262">
        <v>66</v>
      </c>
      <c r="D36" s="262">
        <v>122</v>
      </c>
      <c r="E36" s="262">
        <v>74</v>
      </c>
      <c r="F36" s="262">
        <v>21</v>
      </c>
      <c r="G36" s="262">
        <v>283</v>
      </c>
      <c r="H36" s="262">
        <v>4</v>
      </c>
      <c r="I36" s="262">
        <v>16</v>
      </c>
      <c r="J36" s="262">
        <v>8</v>
      </c>
      <c r="K36" s="262">
        <v>3</v>
      </c>
      <c r="L36" s="262">
        <v>31</v>
      </c>
      <c r="M36" s="262">
        <v>70</v>
      </c>
      <c r="N36" s="262">
        <v>138</v>
      </c>
      <c r="O36" s="262">
        <v>82</v>
      </c>
      <c r="P36" s="262">
        <v>24</v>
      </c>
      <c r="Q36" s="262">
        <v>314</v>
      </c>
    </row>
    <row r="37" spans="1:17" s="123" customFormat="1" ht="17.25" customHeight="1" x14ac:dyDescent="0.25">
      <c r="A37" s="60"/>
      <c r="B37" s="123" t="s">
        <v>184</v>
      </c>
      <c r="C37" s="261">
        <v>28</v>
      </c>
      <c r="D37" s="261">
        <v>65</v>
      </c>
      <c r="E37" s="261">
        <v>35</v>
      </c>
      <c r="F37" s="261">
        <v>11</v>
      </c>
      <c r="G37" s="260">
        <v>139</v>
      </c>
      <c r="H37" s="261">
        <v>0</v>
      </c>
      <c r="I37" s="261">
        <v>2</v>
      </c>
      <c r="J37" s="261">
        <v>0</v>
      </c>
      <c r="K37" s="261">
        <v>0</v>
      </c>
      <c r="L37" s="260">
        <v>2</v>
      </c>
      <c r="M37" s="261">
        <v>28</v>
      </c>
      <c r="N37" s="261">
        <v>67</v>
      </c>
      <c r="O37" s="261">
        <v>35</v>
      </c>
      <c r="P37" s="261">
        <v>11</v>
      </c>
      <c r="Q37" s="260">
        <v>141</v>
      </c>
    </row>
    <row r="38" spans="1:17" s="123" customFormat="1" ht="17.25" customHeight="1" x14ac:dyDescent="0.25">
      <c r="A38" s="60"/>
      <c r="B38" s="123" t="s">
        <v>185</v>
      </c>
      <c r="C38" s="261">
        <v>26</v>
      </c>
      <c r="D38" s="261">
        <v>31</v>
      </c>
      <c r="E38" s="261">
        <v>19</v>
      </c>
      <c r="F38" s="261">
        <v>2</v>
      </c>
      <c r="G38" s="260">
        <v>78</v>
      </c>
      <c r="H38" s="261">
        <v>0</v>
      </c>
      <c r="I38" s="261">
        <v>0</v>
      </c>
      <c r="J38" s="261">
        <v>0</v>
      </c>
      <c r="K38" s="261">
        <v>0</v>
      </c>
      <c r="L38" s="260">
        <v>0</v>
      </c>
      <c r="M38" s="261">
        <v>26</v>
      </c>
      <c r="N38" s="261">
        <v>31</v>
      </c>
      <c r="O38" s="261">
        <v>19</v>
      </c>
      <c r="P38" s="261">
        <v>2</v>
      </c>
      <c r="Q38" s="260">
        <v>78</v>
      </c>
    </row>
    <row r="39" spans="1:17" s="123" customFormat="1" ht="17.25" customHeight="1" x14ac:dyDescent="0.25">
      <c r="A39" s="60"/>
      <c r="B39" s="123" t="s">
        <v>186</v>
      </c>
      <c r="C39" s="261">
        <v>1</v>
      </c>
      <c r="D39" s="261">
        <v>1</v>
      </c>
      <c r="E39" s="261">
        <v>1</v>
      </c>
      <c r="F39" s="261">
        <v>0</v>
      </c>
      <c r="G39" s="260">
        <v>3</v>
      </c>
      <c r="H39" s="261">
        <v>0</v>
      </c>
      <c r="I39" s="261">
        <v>2</v>
      </c>
      <c r="J39" s="261">
        <v>0</v>
      </c>
      <c r="K39" s="261">
        <v>0</v>
      </c>
      <c r="L39" s="260">
        <v>2</v>
      </c>
      <c r="M39" s="261">
        <v>1</v>
      </c>
      <c r="N39" s="261">
        <v>3</v>
      </c>
      <c r="O39" s="261">
        <v>1</v>
      </c>
      <c r="P39" s="261">
        <v>0</v>
      </c>
      <c r="Q39" s="260">
        <v>5</v>
      </c>
    </row>
    <row r="40" spans="1:17" s="123" customFormat="1" ht="17.25" customHeight="1" x14ac:dyDescent="0.25">
      <c r="A40" s="60"/>
      <c r="B40" s="123" t="s">
        <v>187</v>
      </c>
      <c r="C40" s="261">
        <v>7</v>
      </c>
      <c r="D40" s="261">
        <v>14</v>
      </c>
      <c r="E40" s="261">
        <v>8</v>
      </c>
      <c r="F40" s="261">
        <v>3</v>
      </c>
      <c r="G40" s="260">
        <v>32</v>
      </c>
      <c r="H40" s="261">
        <v>0</v>
      </c>
      <c r="I40" s="261">
        <v>2</v>
      </c>
      <c r="J40" s="261">
        <v>0</v>
      </c>
      <c r="K40" s="261">
        <v>0</v>
      </c>
      <c r="L40" s="260">
        <v>2</v>
      </c>
      <c r="M40" s="261">
        <v>7</v>
      </c>
      <c r="N40" s="261">
        <v>16</v>
      </c>
      <c r="O40" s="261">
        <v>8</v>
      </c>
      <c r="P40" s="261">
        <v>3</v>
      </c>
      <c r="Q40" s="260">
        <v>34</v>
      </c>
    </row>
    <row r="41" spans="1:17" s="123" customFormat="1" ht="17.25" customHeight="1" x14ac:dyDescent="0.25">
      <c r="A41" s="60"/>
      <c r="B41" s="123" t="s">
        <v>453</v>
      </c>
      <c r="C41" s="261">
        <v>4</v>
      </c>
      <c r="D41" s="261">
        <v>11</v>
      </c>
      <c r="E41" s="261">
        <v>11</v>
      </c>
      <c r="F41" s="261">
        <v>5</v>
      </c>
      <c r="G41" s="260">
        <v>31</v>
      </c>
      <c r="H41" s="261">
        <v>4</v>
      </c>
      <c r="I41" s="261">
        <v>10</v>
      </c>
      <c r="J41" s="261">
        <v>8</v>
      </c>
      <c r="K41" s="261">
        <v>3</v>
      </c>
      <c r="L41" s="260">
        <v>25</v>
      </c>
      <c r="M41" s="261">
        <v>8</v>
      </c>
      <c r="N41" s="261">
        <v>21</v>
      </c>
      <c r="O41" s="261">
        <v>19</v>
      </c>
      <c r="P41" s="261">
        <v>8</v>
      </c>
      <c r="Q41" s="260">
        <v>56</v>
      </c>
    </row>
    <row r="42" spans="1:17" s="123" customFormat="1" ht="17.25" customHeight="1" x14ac:dyDescent="0.25">
      <c r="A42" s="131" t="s">
        <v>191</v>
      </c>
      <c r="B42" s="131"/>
      <c r="C42" s="262">
        <v>21</v>
      </c>
      <c r="D42" s="262">
        <v>61</v>
      </c>
      <c r="E42" s="262">
        <v>57</v>
      </c>
      <c r="F42" s="262">
        <v>25</v>
      </c>
      <c r="G42" s="262">
        <v>164</v>
      </c>
      <c r="H42" s="262">
        <v>2</v>
      </c>
      <c r="I42" s="262">
        <v>7</v>
      </c>
      <c r="J42" s="262">
        <v>3</v>
      </c>
      <c r="K42" s="262">
        <v>1</v>
      </c>
      <c r="L42" s="262">
        <v>13</v>
      </c>
      <c r="M42" s="262">
        <v>23</v>
      </c>
      <c r="N42" s="262">
        <v>68</v>
      </c>
      <c r="O42" s="262">
        <v>60</v>
      </c>
      <c r="P42" s="262">
        <v>26</v>
      </c>
      <c r="Q42" s="262">
        <v>177</v>
      </c>
    </row>
    <row r="43" spans="1:17" s="123" customFormat="1" ht="17.25" customHeight="1" x14ac:dyDescent="0.25">
      <c r="A43" s="60"/>
      <c r="B43" s="123" t="s">
        <v>189</v>
      </c>
      <c r="C43" s="261">
        <v>3</v>
      </c>
      <c r="D43" s="261">
        <v>4</v>
      </c>
      <c r="E43" s="261">
        <v>1</v>
      </c>
      <c r="F43" s="261">
        <v>1</v>
      </c>
      <c r="G43" s="260">
        <v>9</v>
      </c>
      <c r="H43" s="261">
        <v>1</v>
      </c>
      <c r="I43" s="261">
        <v>5</v>
      </c>
      <c r="J43" s="261">
        <v>2</v>
      </c>
      <c r="K43" s="261">
        <v>1</v>
      </c>
      <c r="L43" s="260">
        <v>9</v>
      </c>
      <c r="M43" s="261">
        <v>4</v>
      </c>
      <c r="N43" s="261">
        <v>9</v>
      </c>
      <c r="O43" s="261">
        <v>3</v>
      </c>
      <c r="P43" s="261">
        <v>2</v>
      </c>
      <c r="Q43" s="260">
        <v>18</v>
      </c>
    </row>
    <row r="44" spans="1:17" s="123" customFormat="1" ht="17.25" customHeight="1" x14ac:dyDescent="0.25">
      <c r="A44" s="60"/>
      <c r="B44" s="123" t="s">
        <v>190</v>
      </c>
      <c r="C44" s="261">
        <v>18</v>
      </c>
      <c r="D44" s="261">
        <v>57</v>
      </c>
      <c r="E44" s="261">
        <v>56</v>
      </c>
      <c r="F44" s="261">
        <v>24</v>
      </c>
      <c r="G44" s="260">
        <v>155</v>
      </c>
      <c r="H44" s="261">
        <v>1</v>
      </c>
      <c r="I44" s="261">
        <v>2</v>
      </c>
      <c r="J44" s="261">
        <v>1</v>
      </c>
      <c r="K44" s="261">
        <v>0</v>
      </c>
      <c r="L44" s="260">
        <v>4</v>
      </c>
      <c r="M44" s="261">
        <v>19</v>
      </c>
      <c r="N44" s="261">
        <v>59</v>
      </c>
      <c r="O44" s="261">
        <v>57</v>
      </c>
      <c r="P44" s="261">
        <v>24</v>
      </c>
      <c r="Q44" s="260">
        <v>159</v>
      </c>
    </row>
    <row r="45" spans="1:17" s="123" customFormat="1" ht="17.25" customHeight="1" x14ac:dyDescent="0.25">
      <c r="A45" s="131" t="s">
        <v>197</v>
      </c>
      <c r="B45" s="131"/>
      <c r="C45" s="262">
        <v>86</v>
      </c>
      <c r="D45" s="262">
        <v>105</v>
      </c>
      <c r="E45" s="262">
        <v>114</v>
      </c>
      <c r="F45" s="262">
        <v>22</v>
      </c>
      <c r="G45" s="262">
        <v>327</v>
      </c>
      <c r="H45" s="262">
        <v>16</v>
      </c>
      <c r="I45" s="262">
        <v>35</v>
      </c>
      <c r="J45" s="262">
        <v>41</v>
      </c>
      <c r="K45" s="262">
        <v>15</v>
      </c>
      <c r="L45" s="262">
        <v>107</v>
      </c>
      <c r="M45" s="262">
        <v>102</v>
      </c>
      <c r="N45" s="262">
        <v>140</v>
      </c>
      <c r="O45" s="262">
        <v>155</v>
      </c>
      <c r="P45" s="262">
        <v>37</v>
      </c>
      <c r="Q45" s="262">
        <v>434</v>
      </c>
    </row>
    <row r="46" spans="1:17" s="123" customFormat="1" ht="17.25" customHeight="1" x14ac:dyDescent="0.25">
      <c r="A46" s="60"/>
      <c r="B46" s="123" t="s">
        <v>192</v>
      </c>
      <c r="C46" s="261">
        <v>0</v>
      </c>
      <c r="D46" s="261">
        <v>3</v>
      </c>
      <c r="E46" s="261">
        <v>7</v>
      </c>
      <c r="F46" s="261">
        <v>4</v>
      </c>
      <c r="G46" s="260">
        <v>14</v>
      </c>
      <c r="H46" s="261">
        <v>4</v>
      </c>
      <c r="I46" s="261">
        <v>20</v>
      </c>
      <c r="J46" s="261">
        <v>33</v>
      </c>
      <c r="K46" s="261">
        <v>13</v>
      </c>
      <c r="L46" s="260">
        <v>70</v>
      </c>
      <c r="M46" s="261">
        <v>4</v>
      </c>
      <c r="N46" s="261">
        <v>23</v>
      </c>
      <c r="O46" s="261">
        <v>40</v>
      </c>
      <c r="P46" s="261">
        <v>17</v>
      </c>
      <c r="Q46" s="260">
        <v>84</v>
      </c>
    </row>
    <row r="47" spans="1:17" s="123" customFormat="1" ht="17.25" customHeight="1" x14ac:dyDescent="0.25">
      <c r="A47" s="60"/>
      <c r="B47" s="123" t="s">
        <v>193</v>
      </c>
      <c r="C47" s="261">
        <v>11</v>
      </c>
      <c r="D47" s="261">
        <v>9</v>
      </c>
      <c r="E47" s="261">
        <v>17</v>
      </c>
      <c r="F47" s="261">
        <v>4</v>
      </c>
      <c r="G47" s="260">
        <v>41</v>
      </c>
      <c r="H47" s="261">
        <v>3</v>
      </c>
      <c r="I47" s="261">
        <v>2</v>
      </c>
      <c r="J47" s="261">
        <v>3</v>
      </c>
      <c r="K47" s="261">
        <v>0</v>
      </c>
      <c r="L47" s="260">
        <v>8</v>
      </c>
      <c r="M47" s="261">
        <v>14</v>
      </c>
      <c r="N47" s="261">
        <v>11</v>
      </c>
      <c r="O47" s="261">
        <v>20</v>
      </c>
      <c r="P47" s="261">
        <v>4</v>
      </c>
      <c r="Q47" s="260">
        <v>49</v>
      </c>
    </row>
    <row r="48" spans="1:17" s="123" customFormat="1" ht="17.25" customHeight="1" x14ac:dyDescent="0.25">
      <c r="A48" s="60"/>
      <c r="B48" s="123" t="s">
        <v>194</v>
      </c>
      <c r="C48" s="261">
        <v>47</v>
      </c>
      <c r="D48" s="261">
        <v>59</v>
      </c>
      <c r="E48" s="261">
        <v>55</v>
      </c>
      <c r="F48" s="261">
        <v>8</v>
      </c>
      <c r="G48" s="260">
        <v>169</v>
      </c>
      <c r="H48" s="261">
        <v>2</v>
      </c>
      <c r="I48" s="261">
        <v>1</v>
      </c>
      <c r="J48" s="261">
        <v>1</v>
      </c>
      <c r="K48" s="261">
        <v>0</v>
      </c>
      <c r="L48" s="260">
        <v>4</v>
      </c>
      <c r="M48" s="261">
        <v>49</v>
      </c>
      <c r="N48" s="261">
        <v>60</v>
      </c>
      <c r="O48" s="261">
        <v>56</v>
      </c>
      <c r="P48" s="261">
        <v>8</v>
      </c>
      <c r="Q48" s="260">
        <v>173</v>
      </c>
    </row>
    <row r="49" spans="1:17" s="123" customFormat="1" ht="17.25" customHeight="1" x14ac:dyDescent="0.25">
      <c r="A49" s="60"/>
      <c r="B49" s="123" t="s">
        <v>195</v>
      </c>
      <c r="C49" s="261">
        <v>0</v>
      </c>
      <c r="D49" s="261">
        <v>1</v>
      </c>
      <c r="E49" s="261">
        <v>0</v>
      </c>
      <c r="F49" s="261">
        <v>0</v>
      </c>
      <c r="G49" s="260">
        <v>1</v>
      </c>
      <c r="H49" s="261">
        <v>1</v>
      </c>
      <c r="I49" s="261">
        <v>4</v>
      </c>
      <c r="J49" s="261">
        <v>2</v>
      </c>
      <c r="K49" s="261">
        <v>0</v>
      </c>
      <c r="L49" s="260">
        <v>7</v>
      </c>
      <c r="M49" s="261">
        <v>1</v>
      </c>
      <c r="N49" s="261">
        <v>5</v>
      </c>
      <c r="O49" s="261">
        <v>2</v>
      </c>
      <c r="P49" s="261">
        <v>0</v>
      </c>
      <c r="Q49" s="260">
        <v>8</v>
      </c>
    </row>
    <row r="50" spans="1:17" s="123" customFormat="1" ht="17.25" customHeight="1" x14ac:dyDescent="0.25">
      <c r="A50" s="60"/>
      <c r="B50" s="123" t="s">
        <v>196</v>
      </c>
      <c r="C50" s="261">
        <v>28</v>
      </c>
      <c r="D50" s="261">
        <v>33</v>
      </c>
      <c r="E50" s="261">
        <v>35</v>
      </c>
      <c r="F50" s="261">
        <v>6</v>
      </c>
      <c r="G50" s="260">
        <v>102</v>
      </c>
      <c r="H50" s="261">
        <v>6</v>
      </c>
      <c r="I50" s="261">
        <v>8</v>
      </c>
      <c r="J50" s="261">
        <v>2</v>
      </c>
      <c r="K50" s="261">
        <v>2</v>
      </c>
      <c r="L50" s="260">
        <v>18</v>
      </c>
      <c r="M50" s="261">
        <v>34</v>
      </c>
      <c r="N50" s="261">
        <v>41</v>
      </c>
      <c r="O50" s="261">
        <v>37</v>
      </c>
      <c r="P50" s="261">
        <v>8</v>
      </c>
      <c r="Q50" s="260">
        <v>120</v>
      </c>
    </row>
    <row r="51" spans="1:17" s="123" customFormat="1" ht="17.25" customHeight="1" x14ac:dyDescent="0.25">
      <c r="A51" s="267" t="s">
        <v>112</v>
      </c>
      <c r="B51" s="267"/>
      <c r="C51" s="268">
        <v>15</v>
      </c>
      <c r="D51" s="268">
        <v>16</v>
      </c>
      <c r="E51" s="268">
        <v>11</v>
      </c>
      <c r="F51" s="268">
        <v>3</v>
      </c>
      <c r="G51" s="262">
        <v>45</v>
      </c>
      <c r="H51" s="268">
        <v>6</v>
      </c>
      <c r="I51" s="268">
        <v>4</v>
      </c>
      <c r="J51" s="268">
        <v>13</v>
      </c>
      <c r="K51" s="268">
        <v>1</v>
      </c>
      <c r="L51" s="262">
        <v>24</v>
      </c>
      <c r="M51" s="268">
        <v>21</v>
      </c>
      <c r="N51" s="268">
        <v>20</v>
      </c>
      <c r="O51" s="268">
        <v>24</v>
      </c>
      <c r="P51" s="268">
        <v>4</v>
      </c>
      <c r="Q51" s="262">
        <v>69</v>
      </c>
    </row>
    <row r="52" spans="1:17" s="60" customFormat="1" ht="17.25" customHeight="1" x14ac:dyDescent="0.25">
      <c r="A52" s="269" t="s">
        <v>398</v>
      </c>
      <c r="B52" s="269"/>
      <c r="C52" s="270">
        <v>282</v>
      </c>
      <c r="D52" s="270">
        <v>504</v>
      </c>
      <c r="E52" s="270">
        <v>437</v>
      </c>
      <c r="F52" s="270">
        <v>153</v>
      </c>
      <c r="G52" s="270">
        <v>1376</v>
      </c>
      <c r="H52" s="270">
        <v>234</v>
      </c>
      <c r="I52" s="270">
        <v>510</v>
      </c>
      <c r="J52" s="270">
        <v>344</v>
      </c>
      <c r="K52" s="270">
        <v>74</v>
      </c>
      <c r="L52" s="270">
        <v>1162</v>
      </c>
      <c r="M52" s="270">
        <v>516</v>
      </c>
      <c r="N52" s="270">
        <v>1014</v>
      </c>
      <c r="O52" s="270">
        <v>781</v>
      </c>
      <c r="P52" s="270">
        <v>227</v>
      </c>
      <c r="Q52" s="270">
        <v>2538</v>
      </c>
    </row>
  </sheetData>
  <mergeCells count="4">
    <mergeCell ref="C3:G3"/>
    <mergeCell ref="H3:L3"/>
    <mergeCell ref="M3:Q3"/>
    <mergeCell ref="A3:B4"/>
  </mergeCells>
  <pageMargins left="0.70866141732283472" right="0.70866141732283472" top="0.74803149606299213" bottom="0.74803149606299213" header="0.31496062992125984" footer="0.31496062992125984"/>
  <pageSetup paperSize="9" orientation="landscape" r:id="rId1"/>
  <rowBreaks count="1" manualBreakCount="1">
    <brk id="27" max="1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workbookViewId="0"/>
  </sheetViews>
  <sheetFormatPr defaultRowHeight="12.75" x14ac:dyDescent="0.2"/>
  <cols>
    <col min="1" max="1" width="45" style="2" customWidth="1"/>
    <col min="2" max="12" width="7.7109375" style="2" customWidth="1"/>
    <col min="13" max="16384" width="9.140625" style="2"/>
  </cols>
  <sheetData>
    <row r="1" spans="1:12" x14ac:dyDescent="0.2">
      <c r="A1" s="56" t="s">
        <v>568</v>
      </c>
      <c r="B1" s="9"/>
      <c r="C1" s="9"/>
      <c r="D1" s="9"/>
      <c r="E1" s="9"/>
      <c r="F1" s="9"/>
      <c r="G1" s="9"/>
      <c r="H1" s="9"/>
      <c r="I1" s="9"/>
      <c r="J1" s="9"/>
      <c r="K1" s="9"/>
      <c r="L1" s="9"/>
    </row>
    <row r="2" spans="1:12" x14ac:dyDescent="0.2">
      <c r="A2" s="68"/>
      <c r="B2" s="9"/>
      <c r="C2" s="9"/>
      <c r="D2" s="9"/>
      <c r="E2" s="9"/>
      <c r="F2" s="9"/>
      <c r="G2" s="9"/>
      <c r="H2" s="9"/>
      <c r="I2" s="9"/>
      <c r="J2" s="9"/>
      <c r="K2" s="9"/>
      <c r="L2" s="9"/>
    </row>
    <row r="3" spans="1:12" s="41" customFormat="1" ht="18.75" customHeight="1" x14ac:dyDescent="0.25">
      <c r="A3" s="343" t="s">
        <v>311</v>
      </c>
      <c r="B3" s="331" t="s">
        <v>1</v>
      </c>
      <c r="C3" s="331"/>
      <c r="D3" s="331"/>
      <c r="E3" s="331"/>
      <c r="F3" s="331"/>
      <c r="G3" s="331"/>
      <c r="H3" s="331"/>
      <c r="I3" s="331"/>
      <c r="J3" s="334" t="s">
        <v>310</v>
      </c>
      <c r="K3" s="331"/>
      <c r="L3" s="331"/>
    </row>
    <row r="4" spans="1:12" s="41" customFormat="1" ht="55.5" customHeight="1" x14ac:dyDescent="0.25">
      <c r="A4" s="344"/>
      <c r="B4" s="196" t="s">
        <v>312</v>
      </c>
      <c r="C4" s="196" t="s">
        <v>454</v>
      </c>
      <c r="D4" s="196" t="s">
        <v>455</v>
      </c>
      <c r="E4" s="196" t="s">
        <v>456</v>
      </c>
      <c r="F4" s="196" t="s">
        <v>313</v>
      </c>
      <c r="G4" s="200" t="s">
        <v>13</v>
      </c>
      <c r="H4" s="198" t="s">
        <v>14</v>
      </c>
      <c r="I4" s="197" t="s">
        <v>0</v>
      </c>
      <c r="J4" s="200" t="s">
        <v>13</v>
      </c>
      <c r="K4" s="197" t="s">
        <v>14</v>
      </c>
      <c r="L4" s="197" t="s">
        <v>0</v>
      </c>
    </row>
    <row r="5" spans="1:12" s="39" customFormat="1" ht="17.25" customHeight="1" x14ac:dyDescent="0.25">
      <c r="A5" s="63" t="s">
        <v>295</v>
      </c>
      <c r="B5" s="91">
        <v>38</v>
      </c>
      <c r="C5" s="91">
        <v>0</v>
      </c>
      <c r="D5" s="91">
        <v>0</v>
      </c>
      <c r="E5" s="91">
        <v>0</v>
      </c>
      <c r="F5" s="91">
        <v>3</v>
      </c>
      <c r="G5" s="79">
        <v>37</v>
      </c>
      <c r="H5" s="79">
        <v>4</v>
      </c>
      <c r="I5" s="80">
        <f>G5+H5</f>
        <v>41</v>
      </c>
      <c r="J5" s="79">
        <v>39</v>
      </c>
      <c r="K5" s="79">
        <v>5</v>
      </c>
      <c r="L5" s="80">
        <v>41</v>
      </c>
    </row>
    <row r="6" spans="1:12" s="39" customFormat="1" ht="17.25" customHeight="1" x14ac:dyDescent="0.25">
      <c r="A6" s="63" t="s">
        <v>296</v>
      </c>
      <c r="B6" s="77">
        <v>16</v>
      </c>
      <c r="C6" s="77">
        <v>0</v>
      </c>
      <c r="D6" s="77">
        <v>20</v>
      </c>
      <c r="E6" s="77">
        <v>0</v>
      </c>
      <c r="F6" s="77">
        <v>1</v>
      </c>
      <c r="G6" s="79">
        <v>34</v>
      </c>
      <c r="H6" s="79">
        <v>3</v>
      </c>
      <c r="I6" s="80">
        <f t="shared" ref="I6:I21" si="0">G6+H6</f>
        <v>37</v>
      </c>
      <c r="J6" s="79">
        <v>34</v>
      </c>
      <c r="K6" s="79">
        <v>3</v>
      </c>
      <c r="L6" s="80">
        <v>37</v>
      </c>
    </row>
    <row r="7" spans="1:12" s="39" customFormat="1" ht="17.25" customHeight="1" x14ac:dyDescent="0.25">
      <c r="A7" s="63" t="s">
        <v>297</v>
      </c>
      <c r="B7" s="77">
        <v>14</v>
      </c>
      <c r="C7" s="77">
        <v>0</v>
      </c>
      <c r="D7" s="77">
        <v>0</v>
      </c>
      <c r="E7" s="77">
        <v>0</v>
      </c>
      <c r="F7" s="77">
        <v>2</v>
      </c>
      <c r="G7" s="79">
        <v>10</v>
      </c>
      <c r="H7" s="79">
        <v>6</v>
      </c>
      <c r="I7" s="80">
        <f t="shared" si="0"/>
        <v>16</v>
      </c>
      <c r="J7" s="79">
        <v>11</v>
      </c>
      <c r="K7" s="79">
        <v>7</v>
      </c>
      <c r="L7" s="80">
        <v>16</v>
      </c>
    </row>
    <row r="8" spans="1:12" s="39" customFormat="1" ht="17.25" customHeight="1" x14ac:dyDescent="0.25">
      <c r="A8" s="63" t="s">
        <v>298</v>
      </c>
      <c r="B8" s="77">
        <v>485</v>
      </c>
      <c r="C8" s="77">
        <v>0</v>
      </c>
      <c r="D8" s="77">
        <v>0</v>
      </c>
      <c r="E8" s="77">
        <v>0</v>
      </c>
      <c r="F8" s="77">
        <v>7</v>
      </c>
      <c r="G8" s="79">
        <v>452</v>
      </c>
      <c r="H8" s="79">
        <v>40</v>
      </c>
      <c r="I8" s="80">
        <f t="shared" si="0"/>
        <v>492</v>
      </c>
      <c r="J8" s="79">
        <v>501</v>
      </c>
      <c r="K8" s="79">
        <v>49</v>
      </c>
      <c r="L8" s="80">
        <v>492</v>
      </c>
    </row>
    <row r="9" spans="1:12" s="39" customFormat="1" ht="17.25" customHeight="1" x14ac:dyDescent="0.25">
      <c r="A9" s="63" t="s">
        <v>299</v>
      </c>
      <c r="B9" s="77">
        <v>2</v>
      </c>
      <c r="C9" s="77">
        <v>0</v>
      </c>
      <c r="D9" s="77">
        <v>61</v>
      </c>
      <c r="E9" s="77">
        <v>0</v>
      </c>
      <c r="F9" s="77">
        <v>5</v>
      </c>
      <c r="G9" s="79">
        <v>57</v>
      </c>
      <c r="H9" s="79">
        <v>11</v>
      </c>
      <c r="I9" s="80">
        <f t="shared" si="0"/>
        <v>68</v>
      </c>
      <c r="J9" s="79">
        <v>60</v>
      </c>
      <c r="K9" s="79">
        <v>12</v>
      </c>
      <c r="L9" s="80">
        <v>68</v>
      </c>
    </row>
    <row r="10" spans="1:12" s="39" customFormat="1" ht="17.25" customHeight="1" x14ac:dyDescent="0.25">
      <c r="A10" s="63" t="s">
        <v>300</v>
      </c>
      <c r="B10" s="77">
        <v>3</v>
      </c>
      <c r="C10" s="77">
        <v>0</v>
      </c>
      <c r="D10" s="77">
        <v>0</v>
      </c>
      <c r="E10" s="77">
        <v>0</v>
      </c>
      <c r="F10" s="77">
        <v>0</v>
      </c>
      <c r="G10" s="79">
        <v>3</v>
      </c>
      <c r="H10" s="79">
        <v>0</v>
      </c>
      <c r="I10" s="80">
        <f t="shared" si="0"/>
        <v>3</v>
      </c>
      <c r="J10" s="79">
        <v>3</v>
      </c>
      <c r="K10" s="79">
        <v>0</v>
      </c>
      <c r="L10" s="80">
        <v>3</v>
      </c>
    </row>
    <row r="11" spans="1:12" s="39" customFormat="1" ht="17.25" customHeight="1" x14ac:dyDescent="0.25">
      <c r="A11" s="63" t="s">
        <v>301</v>
      </c>
      <c r="B11" s="77">
        <v>259</v>
      </c>
      <c r="C11" s="77">
        <v>0</v>
      </c>
      <c r="D11" s="77">
        <v>257</v>
      </c>
      <c r="E11" s="77">
        <v>2</v>
      </c>
      <c r="F11" s="77">
        <v>8</v>
      </c>
      <c r="G11" s="79">
        <v>219</v>
      </c>
      <c r="H11" s="79">
        <v>307</v>
      </c>
      <c r="I11" s="80">
        <f t="shared" si="0"/>
        <v>526</v>
      </c>
      <c r="J11" s="79">
        <v>221</v>
      </c>
      <c r="K11" s="79">
        <v>309</v>
      </c>
      <c r="L11" s="80">
        <v>526</v>
      </c>
    </row>
    <row r="12" spans="1:12" s="39" customFormat="1" ht="17.25" customHeight="1" x14ac:dyDescent="0.25">
      <c r="A12" s="63" t="s">
        <v>302</v>
      </c>
      <c r="B12" s="77">
        <v>1</v>
      </c>
      <c r="C12" s="77">
        <v>736</v>
      </c>
      <c r="D12" s="77">
        <v>0</v>
      </c>
      <c r="E12" s="77">
        <v>0</v>
      </c>
      <c r="F12" s="77">
        <v>14</v>
      </c>
      <c r="G12" s="79">
        <v>290</v>
      </c>
      <c r="H12" s="79">
        <v>461</v>
      </c>
      <c r="I12" s="80">
        <f t="shared" si="0"/>
        <v>751</v>
      </c>
      <c r="J12" s="79">
        <v>343</v>
      </c>
      <c r="K12" s="79">
        <v>512</v>
      </c>
      <c r="L12" s="80">
        <v>751</v>
      </c>
    </row>
    <row r="13" spans="1:12" s="39" customFormat="1" ht="17.25" customHeight="1" x14ac:dyDescent="0.25">
      <c r="A13" s="63" t="s">
        <v>303</v>
      </c>
      <c r="B13" s="77">
        <v>79</v>
      </c>
      <c r="C13" s="77">
        <v>1</v>
      </c>
      <c r="D13" s="77">
        <v>0</v>
      </c>
      <c r="E13" s="77">
        <v>0</v>
      </c>
      <c r="F13" s="77">
        <v>13</v>
      </c>
      <c r="G13" s="79">
        <v>38</v>
      </c>
      <c r="H13" s="79">
        <v>55</v>
      </c>
      <c r="I13" s="80">
        <f t="shared" si="0"/>
        <v>93</v>
      </c>
      <c r="J13" s="79">
        <v>44</v>
      </c>
      <c r="K13" s="79">
        <v>58</v>
      </c>
      <c r="L13" s="80">
        <v>93</v>
      </c>
    </row>
    <row r="14" spans="1:12" s="39" customFormat="1" ht="17.25" customHeight="1" x14ac:dyDescent="0.25">
      <c r="A14" s="63" t="s">
        <v>304</v>
      </c>
      <c r="B14" s="77">
        <v>56</v>
      </c>
      <c r="C14" s="77">
        <v>0</v>
      </c>
      <c r="D14" s="77">
        <v>0</v>
      </c>
      <c r="E14" s="77">
        <v>0</v>
      </c>
      <c r="F14" s="77">
        <v>8</v>
      </c>
      <c r="G14" s="79">
        <v>50</v>
      </c>
      <c r="H14" s="79">
        <v>14</v>
      </c>
      <c r="I14" s="80">
        <f t="shared" si="0"/>
        <v>64</v>
      </c>
      <c r="J14" s="79">
        <v>50</v>
      </c>
      <c r="K14" s="79">
        <v>15</v>
      </c>
      <c r="L14" s="80">
        <v>64</v>
      </c>
    </row>
    <row r="15" spans="1:12" s="39" customFormat="1" ht="17.25" customHeight="1" x14ac:dyDescent="0.25">
      <c r="A15" s="63" t="s">
        <v>305</v>
      </c>
      <c r="B15" s="77">
        <v>39</v>
      </c>
      <c r="C15" s="77">
        <v>0</v>
      </c>
      <c r="D15" s="77">
        <v>0</v>
      </c>
      <c r="E15" s="77">
        <v>10</v>
      </c>
      <c r="F15" s="77">
        <v>6</v>
      </c>
      <c r="G15" s="79">
        <v>29</v>
      </c>
      <c r="H15" s="79">
        <v>26</v>
      </c>
      <c r="I15" s="80">
        <f t="shared" si="0"/>
        <v>55</v>
      </c>
      <c r="J15" s="79">
        <v>36</v>
      </c>
      <c r="K15" s="79">
        <v>26</v>
      </c>
      <c r="L15" s="80">
        <v>55</v>
      </c>
    </row>
    <row r="16" spans="1:12" s="39" customFormat="1" ht="17.25" customHeight="1" x14ac:dyDescent="0.25">
      <c r="A16" s="63" t="s">
        <v>306</v>
      </c>
      <c r="B16" s="77">
        <v>1</v>
      </c>
      <c r="C16" s="77">
        <v>0</v>
      </c>
      <c r="D16" s="77">
        <v>46</v>
      </c>
      <c r="E16" s="77">
        <v>0</v>
      </c>
      <c r="F16" s="77">
        <v>2</v>
      </c>
      <c r="G16" s="79">
        <v>8</v>
      </c>
      <c r="H16" s="79">
        <v>41</v>
      </c>
      <c r="I16" s="80">
        <f t="shared" si="0"/>
        <v>49</v>
      </c>
      <c r="J16" s="79">
        <v>8</v>
      </c>
      <c r="K16" s="79">
        <v>41</v>
      </c>
      <c r="L16" s="80">
        <v>49</v>
      </c>
    </row>
    <row r="17" spans="1:14" s="39" customFormat="1" ht="17.25" customHeight="1" x14ac:dyDescent="0.25">
      <c r="A17" s="63" t="s">
        <v>307</v>
      </c>
      <c r="B17" s="77">
        <v>101</v>
      </c>
      <c r="C17" s="77">
        <v>25</v>
      </c>
      <c r="D17" s="77">
        <v>0</v>
      </c>
      <c r="E17" s="77">
        <v>0</v>
      </c>
      <c r="F17" s="77">
        <v>17</v>
      </c>
      <c r="G17" s="79">
        <v>57</v>
      </c>
      <c r="H17" s="79">
        <v>86</v>
      </c>
      <c r="I17" s="80">
        <f t="shared" si="0"/>
        <v>143</v>
      </c>
      <c r="J17" s="79">
        <v>65</v>
      </c>
      <c r="K17" s="79">
        <v>91</v>
      </c>
      <c r="L17" s="80">
        <v>143</v>
      </c>
    </row>
    <row r="18" spans="1:14" s="39" customFormat="1" ht="17.25" customHeight="1" x14ac:dyDescent="0.25">
      <c r="A18" s="63" t="s">
        <v>308</v>
      </c>
      <c r="B18" s="77">
        <v>99</v>
      </c>
      <c r="C18" s="77">
        <v>10</v>
      </c>
      <c r="D18" s="77">
        <v>0</v>
      </c>
      <c r="E18" s="77">
        <v>27</v>
      </c>
      <c r="F18" s="77">
        <v>9</v>
      </c>
      <c r="G18" s="79">
        <v>60</v>
      </c>
      <c r="H18" s="79">
        <v>85</v>
      </c>
      <c r="I18" s="80">
        <f t="shared" si="0"/>
        <v>145</v>
      </c>
      <c r="J18" s="79">
        <v>64</v>
      </c>
      <c r="K18" s="79">
        <v>85</v>
      </c>
      <c r="L18" s="80">
        <v>145</v>
      </c>
    </row>
    <row r="19" spans="1:14" s="39" customFormat="1" ht="17.25" customHeight="1" x14ac:dyDescent="0.25">
      <c r="A19" s="63" t="s">
        <v>309</v>
      </c>
      <c r="B19" s="77">
        <v>0</v>
      </c>
      <c r="C19" s="77">
        <v>0</v>
      </c>
      <c r="D19" s="77">
        <v>0</v>
      </c>
      <c r="E19" s="77">
        <v>20</v>
      </c>
      <c r="F19" s="77">
        <v>1</v>
      </c>
      <c r="G19" s="79">
        <v>11</v>
      </c>
      <c r="H19" s="79">
        <v>10</v>
      </c>
      <c r="I19" s="80">
        <f t="shared" si="0"/>
        <v>21</v>
      </c>
      <c r="J19" s="79">
        <v>13</v>
      </c>
      <c r="K19" s="79">
        <v>12</v>
      </c>
      <c r="L19" s="80">
        <v>21</v>
      </c>
    </row>
    <row r="20" spans="1:14" s="39" customFormat="1" ht="17.25" customHeight="1" x14ac:dyDescent="0.25">
      <c r="A20" s="63" t="s">
        <v>112</v>
      </c>
      <c r="B20" s="81">
        <v>0</v>
      </c>
      <c r="C20" s="81">
        <v>0</v>
      </c>
      <c r="D20" s="81">
        <v>0</v>
      </c>
      <c r="E20" s="81">
        <v>0</v>
      </c>
      <c r="F20" s="81">
        <v>34</v>
      </c>
      <c r="G20" s="79">
        <v>21</v>
      </c>
      <c r="H20" s="79">
        <v>13</v>
      </c>
      <c r="I20" s="80">
        <f t="shared" si="0"/>
        <v>34</v>
      </c>
      <c r="J20" s="79">
        <v>25</v>
      </c>
      <c r="K20" s="79">
        <v>14</v>
      </c>
      <c r="L20" s="80">
        <v>34</v>
      </c>
    </row>
    <row r="21" spans="1:14" s="41" customFormat="1" ht="17.25" customHeight="1" x14ac:dyDescent="0.25">
      <c r="A21" s="85" t="s">
        <v>0</v>
      </c>
      <c r="B21" s="92">
        <v>1193</v>
      </c>
      <c r="C21" s="92">
        <v>772</v>
      </c>
      <c r="D21" s="92">
        <v>384</v>
      </c>
      <c r="E21" s="92">
        <v>59</v>
      </c>
      <c r="F21" s="92">
        <v>130</v>
      </c>
      <c r="G21" s="92">
        <v>1376</v>
      </c>
      <c r="H21" s="92">
        <v>1162</v>
      </c>
      <c r="I21" s="92">
        <f t="shared" si="0"/>
        <v>2538</v>
      </c>
      <c r="J21" s="92">
        <v>1517</v>
      </c>
      <c r="K21" s="92">
        <v>1239</v>
      </c>
      <c r="L21" s="92">
        <v>2538</v>
      </c>
      <c r="N21" s="39"/>
    </row>
  </sheetData>
  <mergeCells count="3">
    <mergeCell ref="J3:L3"/>
    <mergeCell ref="A3:A4"/>
    <mergeCell ref="B3:I3"/>
  </mergeCell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23"/>
  <sheetViews>
    <sheetView showGridLines="0" workbookViewId="0">
      <selection activeCell="A2" sqref="A2"/>
    </sheetView>
  </sheetViews>
  <sheetFormatPr defaultColWidth="8.85546875" defaultRowHeight="12.75" x14ac:dyDescent="0.2"/>
  <cols>
    <col min="1" max="1" width="16.42578125" style="9" customWidth="1"/>
    <col min="2" max="9" width="12.42578125" style="9" customWidth="1"/>
    <col min="10" max="10" width="12.42578125" style="56" customWidth="1"/>
    <col min="11" max="11" width="15.28515625" style="9" customWidth="1"/>
    <col min="12" max="16384" width="8.85546875" style="9"/>
  </cols>
  <sheetData>
    <row r="1" spans="1:11" x14ac:dyDescent="0.2">
      <c r="A1" s="56" t="s">
        <v>569</v>
      </c>
    </row>
    <row r="2" spans="1:11" x14ac:dyDescent="0.2">
      <c r="A2" s="56"/>
    </row>
    <row r="3" spans="1:11" ht="17.25" customHeight="1" x14ac:dyDescent="0.2">
      <c r="A3" s="343" t="s">
        <v>316</v>
      </c>
      <c r="B3" s="331" t="s">
        <v>314</v>
      </c>
      <c r="C3" s="331"/>
      <c r="D3" s="332"/>
      <c r="E3" s="334" t="s">
        <v>317</v>
      </c>
      <c r="F3" s="331"/>
      <c r="G3" s="331"/>
      <c r="H3" s="331"/>
      <c r="I3" s="331"/>
      <c r="J3" s="341" t="s">
        <v>0</v>
      </c>
    </row>
    <row r="4" spans="1:11" ht="17.25" customHeight="1" x14ac:dyDescent="0.2">
      <c r="A4" s="367"/>
      <c r="B4" s="371" t="s">
        <v>38</v>
      </c>
      <c r="C4" s="371" t="s">
        <v>39</v>
      </c>
      <c r="D4" s="371" t="s">
        <v>112</v>
      </c>
      <c r="E4" s="368" t="s">
        <v>38</v>
      </c>
      <c r="F4" s="368"/>
      <c r="G4" s="368"/>
      <c r="H4" s="369" t="s">
        <v>39</v>
      </c>
      <c r="I4" s="369" t="s">
        <v>112</v>
      </c>
      <c r="J4" s="359"/>
    </row>
    <row r="5" spans="1:11" s="73" customFormat="1" ht="28.5" customHeight="1" x14ac:dyDescent="0.2">
      <c r="A5" s="344"/>
      <c r="B5" s="370"/>
      <c r="C5" s="370"/>
      <c r="D5" s="370"/>
      <c r="E5" s="158" t="s">
        <v>46</v>
      </c>
      <c r="F5" s="158" t="s">
        <v>318</v>
      </c>
      <c r="G5" s="158" t="s">
        <v>0</v>
      </c>
      <c r="H5" s="370"/>
      <c r="I5" s="370"/>
      <c r="J5" s="342"/>
    </row>
    <row r="6" spans="1:11" s="74" customFormat="1" ht="18" customHeight="1" x14ac:dyDescent="0.25">
      <c r="A6" s="95" t="s">
        <v>13</v>
      </c>
      <c r="B6" s="65">
        <v>1702</v>
      </c>
      <c r="C6" s="65">
        <v>318</v>
      </c>
      <c r="D6" s="65">
        <v>61</v>
      </c>
      <c r="E6" s="65">
        <f>SUM(E7:E11)</f>
        <v>494</v>
      </c>
      <c r="F6" s="65">
        <v>750</v>
      </c>
      <c r="G6" s="65">
        <v>1244</v>
      </c>
      <c r="H6" s="87">
        <v>744</v>
      </c>
      <c r="I6" s="65">
        <f t="shared" ref="I6" si="0">SUM(I7:I11)</f>
        <v>93</v>
      </c>
      <c r="J6" s="65">
        <v>2081</v>
      </c>
    </row>
    <row r="7" spans="1:11" s="63" customFormat="1" ht="18" customHeight="1" x14ac:dyDescent="0.25">
      <c r="A7" s="99" t="s">
        <v>263</v>
      </c>
      <c r="B7" s="66">
        <v>154</v>
      </c>
      <c r="C7" s="66">
        <v>145</v>
      </c>
      <c r="D7" s="66">
        <v>20</v>
      </c>
      <c r="E7" s="66">
        <v>0</v>
      </c>
      <c r="F7" s="66">
        <v>0</v>
      </c>
      <c r="G7" s="66">
        <v>0</v>
      </c>
      <c r="H7" s="66">
        <v>288</v>
      </c>
      <c r="I7" s="66">
        <v>31</v>
      </c>
      <c r="J7" s="87">
        <v>319</v>
      </c>
    </row>
    <row r="8" spans="1:11" s="63" customFormat="1" ht="18" customHeight="1" x14ac:dyDescent="0.25">
      <c r="A8" s="99" t="s">
        <v>264</v>
      </c>
      <c r="B8" s="66">
        <v>236</v>
      </c>
      <c r="C8" s="66">
        <v>63</v>
      </c>
      <c r="D8" s="66">
        <v>3</v>
      </c>
      <c r="E8" s="66">
        <v>70</v>
      </c>
      <c r="F8" s="66">
        <v>21</v>
      </c>
      <c r="G8" s="66">
        <v>91</v>
      </c>
      <c r="H8" s="66">
        <v>203</v>
      </c>
      <c r="I8" s="66">
        <v>8</v>
      </c>
      <c r="J8" s="87">
        <v>302</v>
      </c>
    </row>
    <row r="9" spans="1:11" s="63" customFormat="1" ht="18" customHeight="1" x14ac:dyDescent="0.25">
      <c r="A9" s="99" t="s">
        <v>265</v>
      </c>
      <c r="B9" s="66">
        <v>466</v>
      </c>
      <c r="C9" s="66">
        <v>45</v>
      </c>
      <c r="D9" s="66">
        <v>8</v>
      </c>
      <c r="E9" s="66">
        <v>158</v>
      </c>
      <c r="F9" s="66">
        <v>244</v>
      </c>
      <c r="G9" s="66">
        <v>402</v>
      </c>
      <c r="H9" s="66">
        <v>103</v>
      </c>
      <c r="I9" s="66">
        <v>14</v>
      </c>
      <c r="J9" s="87">
        <v>519</v>
      </c>
    </row>
    <row r="10" spans="1:11" s="63" customFormat="1" ht="18" customHeight="1" x14ac:dyDescent="0.25">
      <c r="A10" s="99" t="s">
        <v>266</v>
      </c>
      <c r="B10" s="66">
        <v>436</v>
      </c>
      <c r="C10" s="66">
        <v>31</v>
      </c>
      <c r="D10" s="66">
        <v>15</v>
      </c>
      <c r="E10" s="66">
        <v>147</v>
      </c>
      <c r="F10" s="66">
        <v>247</v>
      </c>
      <c r="G10" s="66">
        <v>394</v>
      </c>
      <c r="H10" s="66">
        <v>68</v>
      </c>
      <c r="I10" s="66">
        <v>20</v>
      </c>
      <c r="J10" s="87">
        <v>482</v>
      </c>
    </row>
    <row r="11" spans="1:11" s="63" customFormat="1" ht="18" customHeight="1" x14ac:dyDescent="0.25">
      <c r="A11" s="99" t="s">
        <v>267</v>
      </c>
      <c r="B11" s="66">
        <v>410</v>
      </c>
      <c r="C11" s="66">
        <v>34</v>
      </c>
      <c r="D11" s="66">
        <v>15</v>
      </c>
      <c r="E11" s="67">
        <v>119</v>
      </c>
      <c r="F11" s="67">
        <v>238</v>
      </c>
      <c r="G11" s="67">
        <v>357</v>
      </c>
      <c r="H11" s="67">
        <v>82</v>
      </c>
      <c r="I11" s="67">
        <v>20</v>
      </c>
      <c r="J11" s="100">
        <v>459</v>
      </c>
      <c r="K11" s="101"/>
    </row>
    <row r="12" spans="1:11" s="74" customFormat="1" ht="18" customHeight="1" x14ac:dyDescent="0.25">
      <c r="A12" s="93" t="s">
        <v>14</v>
      </c>
      <c r="B12" s="94">
        <v>1565</v>
      </c>
      <c r="C12" s="65">
        <v>339</v>
      </c>
      <c r="D12" s="65">
        <v>52</v>
      </c>
      <c r="E12" s="65">
        <v>337</v>
      </c>
      <c r="F12" s="65">
        <v>463</v>
      </c>
      <c r="G12" s="65">
        <v>800</v>
      </c>
      <c r="H12" s="65">
        <v>1082</v>
      </c>
      <c r="I12" s="65">
        <v>74</v>
      </c>
      <c r="J12" s="65">
        <v>1956</v>
      </c>
    </row>
    <row r="13" spans="1:11" s="63" customFormat="1" ht="18" customHeight="1" x14ac:dyDescent="0.25">
      <c r="A13" s="99" t="s">
        <v>263</v>
      </c>
      <c r="B13" s="66">
        <v>130</v>
      </c>
      <c r="C13" s="66">
        <v>134</v>
      </c>
      <c r="D13" s="66">
        <v>23</v>
      </c>
      <c r="E13" s="66">
        <v>0</v>
      </c>
      <c r="F13" s="66">
        <v>0</v>
      </c>
      <c r="G13" s="66">
        <v>0</v>
      </c>
      <c r="H13" s="66">
        <v>265</v>
      </c>
      <c r="I13" s="66">
        <v>22</v>
      </c>
      <c r="J13" s="87">
        <v>287</v>
      </c>
    </row>
    <row r="14" spans="1:11" s="63" customFormat="1" ht="18" customHeight="1" x14ac:dyDescent="0.25">
      <c r="A14" s="63" t="s">
        <v>264</v>
      </c>
      <c r="B14" s="66">
        <v>203</v>
      </c>
      <c r="C14" s="66">
        <v>50</v>
      </c>
      <c r="D14" s="66">
        <v>3</v>
      </c>
      <c r="E14" s="66">
        <v>58</v>
      </c>
      <c r="F14" s="66">
        <v>18</v>
      </c>
      <c r="G14" s="66">
        <v>76</v>
      </c>
      <c r="H14" s="66">
        <v>174</v>
      </c>
      <c r="I14" s="66">
        <v>6</v>
      </c>
      <c r="J14" s="87">
        <v>256</v>
      </c>
    </row>
    <row r="15" spans="1:11" s="63" customFormat="1" ht="18" customHeight="1" x14ac:dyDescent="0.25">
      <c r="A15" s="63" t="s">
        <v>265</v>
      </c>
      <c r="B15" s="66">
        <v>489</v>
      </c>
      <c r="C15" s="66">
        <v>37</v>
      </c>
      <c r="D15" s="66">
        <v>11</v>
      </c>
      <c r="E15" s="66">
        <v>145</v>
      </c>
      <c r="F15" s="66">
        <v>210</v>
      </c>
      <c r="G15" s="66">
        <v>355</v>
      </c>
      <c r="H15" s="66">
        <v>166</v>
      </c>
      <c r="I15" s="66">
        <v>16</v>
      </c>
      <c r="J15" s="87">
        <v>537</v>
      </c>
    </row>
    <row r="16" spans="1:11" s="63" customFormat="1" ht="18" customHeight="1" x14ac:dyDescent="0.25">
      <c r="A16" s="63" t="s">
        <v>266</v>
      </c>
      <c r="B16" s="66">
        <v>393</v>
      </c>
      <c r="C16" s="66">
        <v>57</v>
      </c>
      <c r="D16" s="66">
        <v>9</v>
      </c>
      <c r="E16" s="66">
        <v>72</v>
      </c>
      <c r="F16" s="66">
        <v>123</v>
      </c>
      <c r="G16" s="66">
        <v>195</v>
      </c>
      <c r="H16" s="66">
        <v>246</v>
      </c>
      <c r="I16" s="66">
        <v>18</v>
      </c>
      <c r="J16" s="87">
        <v>459</v>
      </c>
    </row>
    <row r="17" spans="1:10" s="63" customFormat="1" ht="18" customHeight="1" x14ac:dyDescent="0.25">
      <c r="A17" s="64" t="s">
        <v>267</v>
      </c>
      <c r="B17" s="67">
        <v>350</v>
      </c>
      <c r="C17" s="67">
        <v>61</v>
      </c>
      <c r="D17" s="67">
        <v>6</v>
      </c>
      <c r="E17" s="67">
        <v>62</v>
      </c>
      <c r="F17" s="67">
        <v>112</v>
      </c>
      <c r="G17" s="67">
        <v>174</v>
      </c>
      <c r="H17" s="67">
        <v>231</v>
      </c>
      <c r="I17" s="67">
        <v>12</v>
      </c>
      <c r="J17" s="100">
        <v>417</v>
      </c>
    </row>
    <row r="18" spans="1:10" s="74" customFormat="1" ht="18" customHeight="1" x14ac:dyDescent="0.25">
      <c r="A18" s="74" t="s">
        <v>315</v>
      </c>
      <c r="B18" s="87">
        <v>3267</v>
      </c>
      <c r="C18" s="87">
        <v>657</v>
      </c>
      <c r="D18" s="87">
        <v>113</v>
      </c>
      <c r="E18" s="87">
        <f t="shared" ref="E18:I18" si="1">E6+E12</f>
        <v>831</v>
      </c>
      <c r="F18" s="87">
        <v>1213</v>
      </c>
      <c r="G18" s="87">
        <v>2044</v>
      </c>
      <c r="H18" s="87">
        <f t="shared" ref="H18:H23" si="2">H6+H12</f>
        <v>1826</v>
      </c>
      <c r="I18" s="87">
        <f t="shared" si="1"/>
        <v>167</v>
      </c>
      <c r="J18" s="87">
        <v>4037</v>
      </c>
    </row>
    <row r="19" spans="1:10" s="63" customFormat="1" ht="18" customHeight="1" x14ac:dyDescent="0.25">
      <c r="A19" s="63" t="s">
        <v>263</v>
      </c>
      <c r="B19" s="66">
        <f>B7+B13</f>
        <v>284</v>
      </c>
      <c r="C19" s="66">
        <f t="shared" ref="C19:I19" si="3">C7+C13</f>
        <v>279</v>
      </c>
      <c r="D19" s="66">
        <f t="shared" si="3"/>
        <v>43</v>
      </c>
      <c r="E19" s="66">
        <f t="shared" si="3"/>
        <v>0</v>
      </c>
      <c r="F19" s="66">
        <v>0</v>
      </c>
      <c r="G19" s="66">
        <v>0</v>
      </c>
      <c r="H19" s="66">
        <f t="shared" si="2"/>
        <v>553</v>
      </c>
      <c r="I19" s="66">
        <f t="shared" si="3"/>
        <v>53</v>
      </c>
      <c r="J19" s="87">
        <f>J7+J13</f>
        <v>606</v>
      </c>
    </row>
    <row r="20" spans="1:10" s="63" customFormat="1" ht="18" customHeight="1" x14ac:dyDescent="0.25">
      <c r="A20" s="63" t="s">
        <v>264</v>
      </c>
      <c r="B20" s="66">
        <f t="shared" ref="B20:J23" si="4">B8+B14</f>
        <v>439</v>
      </c>
      <c r="C20" s="66">
        <f t="shared" si="4"/>
        <v>113</v>
      </c>
      <c r="D20" s="66">
        <f t="shared" si="4"/>
        <v>6</v>
      </c>
      <c r="E20" s="66">
        <f t="shared" si="4"/>
        <v>128</v>
      </c>
      <c r="F20" s="66">
        <v>39</v>
      </c>
      <c r="G20" s="66">
        <v>167</v>
      </c>
      <c r="H20" s="66">
        <f t="shared" si="2"/>
        <v>377</v>
      </c>
      <c r="I20" s="66">
        <f t="shared" si="4"/>
        <v>14</v>
      </c>
      <c r="J20" s="87">
        <f t="shared" si="4"/>
        <v>558</v>
      </c>
    </row>
    <row r="21" spans="1:10" s="63" customFormat="1" ht="18" customHeight="1" x14ac:dyDescent="0.25">
      <c r="A21" s="63" t="s">
        <v>265</v>
      </c>
      <c r="B21" s="66">
        <f t="shared" si="4"/>
        <v>955</v>
      </c>
      <c r="C21" s="66">
        <f t="shared" si="4"/>
        <v>82</v>
      </c>
      <c r="D21" s="66">
        <f t="shared" si="4"/>
        <v>19</v>
      </c>
      <c r="E21" s="66">
        <f t="shared" si="4"/>
        <v>303</v>
      </c>
      <c r="F21" s="66">
        <v>454</v>
      </c>
      <c r="G21" s="66">
        <v>757</v>
      </c>
      <c r="H21" s="66">
        <f t="shared" si="2"/>
        <v>269</v>
      </c>
      <c r="I21" s="66">
        <f t="shared" si="4"/>
        <v>30</v>
      </c>
      <c r="J21" s="87">
        <f t="shared" si="4"/>
        <v>1056</v>
      </c>
    </row>
    <row r="22" spans="1:10" s="63" customFormat="1" ht="18" customHeight="1" x14ac:dyDescent="0.25">
      <c r="A22" s="63" t="s">
        <v>266</v>
      </c>
      <c r="B22" s="66">
        <f t="shared" si="4"/>
        <v>829</v>
      </c>
      <c r="C22" s="66">
        <f t="shared" si="4"/>
        <v>88</v>
      </c>
      <c r="D22" s="66">
        <f t="shared" si="4"/>
        <v>24</v>
      </c>
      <c r="E22" s="66">
        <f t="shared" si="4"/>
        <v>219</v>
      </c>
      <c r="F22" s="66">
        <v>370</v>
      </c>
      <c r="G22" s="66">
        <v>589</v>
      </c>
      <c r="H22" s="66">
        <f t="shared" si="2"/>
        <v>314</v>
      </c>
      <c r="I22" s="66">
        <f t="shared" si="4"/>
        <v>38</v>
      </c>
      <c r="J22" s="87">
        <f t="shared" si="4"/>
        <v>941</v>
      </c>
    </row>
    <row r="23" spans="1:10" s="63" customFormat="1" ht="18" customHeight="1" x14ac:dyDescent="0.25">
      <c r="A23" s="64" t="s">
        <v>267</v>
      </c>
      <c r="B23" s="67">
        <f t="shared" si="4"/>
        <v>760</v>
      </c>
      <c r="C23" s="67">
        <f t="shared" si="4"/>
        <v>95</v>
      </c>
      <c r="D23" s="67">
        <f t="shared" si="4"/>
        <v>21</v>
      </c>
      <c r="E23" s="67">
        <f t="shared" si="4"/>
        <v>181</v>
      </c>
      <c r="F23" s="67">
        <v>350</v>
      </c>
      <c r="G23" s="67">
        <v>531</v>
      </c>
      <c r="H23" s="67">
        <f t="shared" si="2"/>
        <v>313</v>
      </c>
      <c r="I23" s="67">
        <f t="shared" si="4"/>
        <v>32</v>
      </c>
      <c r="J23" s="100">
        <f t="shared" si="4"/>
        <v>876</v>
      </c>
    </row>
  </sheetData>
  <mergeCells count="10">
    <mergeCell ref="J3:J5"/>
    <mergeCell ref="A3:A5"/>
    <mergeCell ref="E3:I3"/>
    <mergeCell ref="E4:G4"/>
    <mergeCell ref="I4:I5"/>
    <mergeCell ref="H4:H5"/>
    <mergeCell ref="B4:B5"/>
    <mergeCell ref="C4:C5"/>
    <mergeCell ref="D4:D5"/>
    <mergeCell ref="B3:D3"/>
  </mergeCell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41"/>
  <sheetViews>
    <sheetView showGridLines="0" workbookViewId="0"/>
  </sheetViews>
  <sheetFormatPr defaultColWidth="8.85546875" defaultRowHeight="12.75" x14ac:dyDescent="0.2"/>
  <cols>
    <col min="1" max="1" width="42.42578125" style="9" customWidth="1"/>
    <col min="2" max="5" width="10.85546875" style="9" customWidth="1"/>
    <col min="6" max="7" width="14.42578125" style="9" customWidth="1"/>
    <col min="8" max="16384" width="8.85546875" style="9"/>
  </cols>
  <sheetData>
    <row r="1" spans="1:5" x14ac:dyDescent="0.2">
      <c r="A1" s="56" t="s">
        <v>570</v>
      </c>
    </row>
    <row r="2" spans="1:5" x14ac:dyDescent="0.2">
      <c r="A2" s="68"/>
    </row>
    <row r="3" spans="1:5" s="63" customFormat="1" ht="38.25" x14ac:dyDescent="0.25">
      <c r="A3" s="201" t="s">
        <v>49</v>
      </c>
      <c r="B3" s="202" t="s">
        <v>324</v>
      </c>
      <c r="C3" s="206" t="s">
        <v>21</v>
      </c>
      <c r="D3" s="196" t="s">
        <v>326</v>
      </c>
      <c r="E3" s="196" t="s">
        <v>327</v>
      </c>
    </row>
    <row r="4" spans="1:5" s="74" customFormat="1" ht="18" customHeight="1" x14ac:dyDescent="0.25">
      <c r="A4" s="62" t="s">
        <v>50</v>
      </c>
      <c r="B4" s="65">
        <v>1331</v>
      </c>
      <c r="C4" s="103">
        <v>0.71868250539956802</v>
      </c>
      <c r="D4" s="65">
        <v>3231</v>
      </c>
      <c r="E4" s="105">
        <f>D4/B4</f>
        <v>2.4274981217129978</v>
      </c>
    </row>
    <row r="5" spans="1:5" s="63" customFormat="1" ht="18" customHeight="1" x14ac:dyDescent="0.25">
      <c r="A5" s="63" t="s">
        <v>457</v>
      </c>
      <c r="B5" s="66">
        <v>1163</v>
      </c>
      <c r="C5" s="106">
        <v>0.62796976241900648</v>
      </c>
      <c r="D5" s="66">
        <v>2759</v>
      </c>
      <c r="E5" s="107">
        <f t="shared" ref="E5:E27" si="0">D5/B5</f>
        <v>2.3723129836629409</v>
      </c>
    </row>
    <row r="6" spans="1:5" s="70" customFormat="1" ht="18" customHeight="1" x14ac:dyDescent="0.25">
      <c r="A6" s="70" t="s">
        <v>458</v>
      </c>
      <c r="B6" s="108">
        <v>302</v>
      </c>
      <c r="C6" s="109">
        <v>0.25900000000000001</v>
      </c>
      <c r="D6" s="97" t="s">
        <v>325</v>
      </c>
      <c r="E6" s="110"/>
    </row>
    <row r="7" spans="1:5" s="70" customFormat="1" ht="18" customHeight="1" x14ac:dyDescent="0.25">
      <c r="A7" s="70" t="s">
        <v>459</v>
      </c>
      <c r="B7" s="108">
        <v>301</v>
      </c>
      <c r="C7" s="109">
        <v>0.25800000000000001</v>
      </c>
      <c r="D7" s="97" t="s">
        <v>325</v>
      </c>
      <c r="E7" s="108" t="s">
        <v>325</v>
      </c>
    </row>
    <row r="8" spans="1:5" s="70" customFormat="1" ht="18" customHeight="1" x14ac:dyDescent="0.25">
      <c r="A8" s="70" t="s">
        <v>460</v>
      </c>
      <c r="B8" s="108">
        <v>208</v>
      </c>
      <c r="C8" s="109">
        <v>0.17799999999999999</v>
      </c>
      <c r="D8" s="97" t="s">
        <v>325</v>
      </c>
      <c r="E8" s="108" t="s">
        <v>325</v>
      </c>
    </row>
    <row r="9" spans="1:5" s="70" customFormat="1" ht="18" customHeight="1" x14ac:dyDescent="0.25">
      <c r="A9" s="70" t="s">
        <v>461</v>
      </c>
      <c r="B9" s="108">
        <v>201</v>
      </c>
      <c r="C9" s="109">
        <v>0.17199999999999999</v>
      </c>
      <c r="D9" s="97" t="s">
        <v>325</v>
      </c>
      <c r="E9" s="108" t="s">
        <v>325</v>
      </c>
    </row>
    <row r="10" spans="1:5" s="70" customFormat="1" ht="18" customHeight="1" x14ac:dyDescent="0.25">
      <c r="A10" s="70" t="s">
        <v>462</v>
      </c>
      <c r="B10" s="108">
        <v>58</v>
      </c>
      <c r="C10" s="109">
        <v>0.05</v>
      </c>
      <c r="D10" s="97" t="s">
        <v>325</v>
      </c>
      <c r="E10" s="108" t="s">
        <v>325</v>
      </c>
    </row>
    <row r="11" spans="1:5" s="70" customFormat="1" ht="18" customHeight="1" x14ac:dyDescent="0.25">
      <c r="A11" s="96" t="s">
        <v>463</v>
      </c>
      <c r="B11" s="108">
        <v>14</v>
      </c>
      <c r="C11" s="109">
        <v>1.2E-2</v>
      </c>
      <c r="D11" s="97" t="s">
        <v>325</v>
      </c>
      <c r="E11" s="108" t="s">
        <v>325</v>
      </c>
    </row>
    <row r="12" spans="1:5" s="70" customFormat="1" ht="18" customHeight="1" x14ac:dyDescent="0.25">
      <c r="A12" s="96" t="s">
        <v>464</v>
      </c>
      <c r="B12" s="108">
        <v>11</v>
      </c>
      <c r="C12" s="109">
        <v>8.9999999999999993E-3</v>
      </c>
      <c r="D12" s="97" t="s">
        <v>325</v>
      </c>
      <c r="E12" s="108" t="s">
        <v>325</v>
      </c>
    </row>
    <row r="13" spans="1:5" s="70" customFormat="1" ht="18" customHeight="1" x14ac:dyDescent="0.25">
      <c r="A13" s="96" t="s">
        <v>465</v>
      </c>
      <c r="B13" s="108">
        <v>5</v>
      </c>
      <c r="C13" s="109">
        <v>4.0000000000000001E-3</v>
      </c>
      <c r="D13" s="97" t="s">
        <v>325</v>
      </c>
      <c r="E13" s="108" t="s">
        <v>325</v>
      </c>
    </row>
    <row r="14" spans="1:5" s="70" customFormat="1" ht="18" customHeight="1" x14ac:dyDescent="0.25">
      <c r="A14" s="70" t="s">
        <v>466</v>
      </c>
      <c r="B14" s="108">
        <v>8</v>
      </c>
      <c r="C14" s="109">
        <v>7.0000000000000001E-3</v>
      </c>
      <c r="D14" s="97" t="s">
        <v>325</v>
      </c>
      <c r="E14" s="108" t="s">
        <v>325</v>
      </c>
    </row>
    <row r="15" spans="1:5" s="70" customFormat="1" ht="18" customHeight="1" x14ac:dyDescent="0.25">
      <c r="A15" s="70" t="s">
        <v>467</v>
      </c>
      <c r="B15" s="108">
        <v>4</v>
      </c>
      <c r="C15" s="109">
        <v>3.0000000000000001E-3</v>
      </c>
      <c r="D15" s="97" t="s">
        <v>325</v>
      </c>
      <c r="E15" s="108" t="s">
        <v>325</v>
      </c>
    </row>
    <row r="16" spans="1:5" s="70" customFormat="1" ht="18" customHeight="1" x14ac:dyDescent="0.25">
      <c r="A16" s="70" t="s">
        <v>286</v>
      </c>
      <c r="B16" s="108">
        <v>23</v>
      </c>
      <c r="C16" s="109">
        <v>0.02</v>
      </c>
      <c r="D16" s="97" t="s">
        <v>325</v>
      </c>
      <c r="E16" s="108" t="s">
        <v>325</v>
      </c>
    </row>
    <row r="17" spans="1:5" s="63" customFormat="1" ht="18" customHeight="1" x14ac:dyDescent="0.25">
      <c r="A17" s="63" t="s">
        <v>468</v>
      </c>
      <c r="B17" s="66">
        <v>168</v>
      </c>
      <c r="C17" s="106">
        <v>9.0712742980561561E-2</v>
      </c>
      <c r="D17" s="67">
        <v>472</v>
      </c>
      <c r="E17" s="111">
        <f t="shared" si="0"/>
        <v>2.8095238095238093</v>
      </c>
    </row>
    <row r="18" spans="1:5" s="74" customFormat="1" ht="18" customHeight="1" x14ac:dyDescent="0.25">
      <c r="A18" s="62" t="s">
        <v>321</v>
      </c>
      <c r="B18" s="65">
        <v>511</v>
      </c>
      <c r="C18" s="103">
        <v>0.27591792656587472</v>
      </c>
      <c r="D18" s="65">
        <f>4349-D4</f>
        <v>1118</v>
      </c>
      <c r="E18" s="105">
        <f t="shared" si="0"/>
        <v>2.187866927592955</v>
      </c>
    </row>
    <row r="19" spans="1:5" s="63" customFormat="1" ht="18" customHeight="1" x14ac:dyDescent="0.25">
      <c r="A19" s="63" t="s">
        <v>469</v>
      </c>
      <c r="B19" s="66">
        <v>218</v>
      </c>
      <c r="C19" s="106">
        <v>0.11771058315334773</v>
      </c>
      <c r="D19" s="66">
        <f>87+422</f>
        <v>509</v>
      </c>
      <c r="E19" s="107">
        <f t="shared" si="0"/>
        <v>2.334862385321101</v>
      </c>
    </row>
    <row r="20" spans="1:5" s="63" customFormat="1" ht="18" customHeight="1" x14ac:dyDescent="0.25">
      <c r="A20" s="63" t="s">
        <v>470</v>
      </c>
      <c r="B20" s="66">
        <v>13</v>
      </c>
      <c r="C20" s="106">
        <v>7.0194384449244057E-3</v>
      </c>
      <c r="D20" s="66">
        <v>31</v>
      </c>
      <c r="E20" s="107">
        <f t="shared" si="0"/>
        <v>2.3846153846153846</v>
      </c>
    </row>
    <row r="21" spans="1:5" s="63" customFormat="1" ht="18" customHeight="1" x14ac:dyDescent="0.25">
      <c r="A21" s="63" t="s">
        <v>471</v>
      </c>
      <c r="B21" s="66">
        <v>280</v>
      </c>
      <c r="C21" s="106">
        <v>0.15118790496760259</v>
      </c>
      <c r="D21" s="66">
        <v>578</v>
      </c>
      <c r="E21" s="107">
        <f t="shared" si="0"/>
        <v>2.0642857142857145</v>
      </c>
    </row>
    <row r="22" spans="1:5" s="70" customFormat="1" ht="18" customHeight="1" x14ac:dyDescent="0.25">
      <c r="A22" s="70" t="s">
        <v>472</v>
      </c>
      <c r="B22" s="97">
        <v>169</v>
      </c>
      <c r="C22" s="112" t="s">
        <v>325</v>
      </c>
      <c r="D22" s="97" t="s">
        <v>325</v>
      </c>
      <c r="E22" s="110" t="s">
        <v>325</v>
      </c>
    </row>
    <row r="23" spans="1:5" s="70" customFormat="1" ht="18" customHeight="1" x14ac:dyDescent="0.25">
      <c r="A23" s="70" t="s">
        <v>473</v>
      </c>
      <c r="B23" s="97">
        <v>111</v>
      </c>
      <c r="C23" s="112" t="s">
        <v>325</v>
      </c>
      <c r="D23" s="97" t="s">
        <v>325</v>
      </c>
      <c r="E23" s="110" t="s">
        <v>325</v>
      </c>
    </row>
    <row r="24" spans="1:5" s="63" customFormat="1" ht="18" customHeight="1" x14ac:dyDescent="0.25">
      <c r="A24" s="63" t="s">
        <v>474</v>
      </c>
      <c r="B24" s="88">
        <v>69</v>
      </c>
      <c r="C24" s="106">
        <v>3.7257019438444922E-2</v>
      </c>
      <c r="D24" s="66">
        <v>160</v>
      </c>
      <c r="E24" s="107">
        <f t="shared" si="0"/>
        <v>2.318840579710145</v>
      </c>
    </row>
    <row r="25" spans="1:5" s="63" customFormat="1" ht="18" customHeight="1" x14ac:dyDescent="0.25">
      <c r="A25" s="63" t="s">
        <v>475</v>
      </c>
      <c r="B25" s="88">
        <v>351</v>
      </c>
      <c r="C25" s="106">
        <v>0.18952483801295897</v>
      </c>
      <c r="D25" s="66">
        <v>765</v>
      </c>
      <c r="E25" s="107">
        <f t="shared" si="0"/>
        <v>2.1794871794871793</v>
      </c>
    </row>
    <row r="26" spans="1:5" s="63" customFormat="1" ht="18" customHeight="1" x14ac:dyDescent="0.25">
      <c r="A26" s="64" t="s">
        <v>476</v>
      </c>
      <c r="B26" s="89">
        <v>91</v>
      </c>
      <c r="C26" s="113">
        <v>4.913606911447084E-2</v>
      </c>
      <c r="D26" s="67">
        <v>193</v>
      </c>
      <c r="E26" s="111">
        <f t="shared" si="0"/>
        <v>2.1208791208791209</v>
      </c>
    </row>
    <row r="27" spans="1:5" s="74" customFormat="1" ht="18" customHeight="1" x14ac:dyDescent="0.25">
      <c r="A27" s="85" t="s">
        <v>0</v>
      </c>
      <c r="B27" s="90">
        <v>1852</v>
      </c>
      <c r="C27" s="114">
        <v>1</v>
      </c>
      <c r="D27" s="90">
        <v>4349</v>
      </c>
      <c r="E27" s="115">
        <f t="shared" si="0"/>
        <v>2.3482721382289418</v>
      </c>
    </row>
    <row r="28" spans="1:5" x14ac:dyDescent="0.2">
      <c r="A28" s="56"/>
      <c r="B28" s="58"/>
    </row>
    <row r="41" spans="1:3" s="56" customFormat="1" x14ac:dyDescent="0.2">
      <c r="A41" s="72" t="s">
        <v>0</v>
      </c>
      <c r="B41" s="59">
        <v>1163</v>
      </c>
      <c r="C41" s="102">
        <v>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55"/>
  <sheetViews>
    <sheetView showGridLines="0" tabSelected="1" workbookViewId="0"/>
  </sheetViews>
  <sheetFormatPr defaultColWidth="8.85546875" defaultRowHeight="12.75" x14ac:dyDescent="0.2"/>
  <cols>
    <col min="1" max="1" width="19.28515625" style="4" bestFit="1" customWidth="1"/>
    <col min="2" max="2" width="67.85546875" style="4" customWidth="1"/>
    <col min="3" max="16384" width="8.85546875" style="4"/>
  </cols>
  <sheetData>
    <row r="1" spans="1:8" x14ac:dyDescent="0.2">
      <c r="A1" s="191" t="s">
        <v>582</v>
      </c>
      <c r="B1" s="191"/>
      <c r="C1" s="191"/>
      <c r="D1" s="191"/>
      <c r="E1" s="191"/>
      <c r="F1" s="191"/>
      <c r="G1" s="191"/>
      <c r="H1" s="191"/>
    </row>
    <row r="3" spans="1:8" s="173" customFormat="1" ht="37.5" customHeight="1" x14ac:dyDescent="0.2">
      <c r="A3" s="327" t="s">
        <v>535</v>
      </c>
      <c r="B3" s="327"/>
      <c r="C3" s="192"/>
      <c r="D3" s="192"/>
      <c r="E3" s="192"/>
      <c r="F3" s="192"/>
      <c r="G3" s="192"/>
      <c r="H3" s="192"/>
    </row>
    <row r="4" spans="1:8" x14ac:dyDescent="0.2">
      <c r="A4" s="5" t="s">
        <v>97</v>
      </c>
      <c r="B4" s="4" t="s">
        <v>98</v>
      </c>
    </row>
    <row r="5" spans="1:8" x14ac:dyDescent="0.2">
      <c r="A5" s="5" t="s">
        <v>99</v>
      </c>
      <c r="B5" s="4" t="s">
        <v>100</v>
      </c>
    </row>
    <row r="6" spans="1:8" x14ac:dyDescent="0.2">
      <c r="A6" s="5" t="s">
        <v>545</v>
      </c>
      <c r="B6" s="4" t="s">
        <v>101</v>
      </c>
    </row>
    <row r="7" spans="1:8" x14ac:dyDescent="0.2">
      <c r="A7" s="5" t="s">
        <v>546</v>
      </c>
      <c r="B7" s="193" t="s">
        <v>102</v>
      </c>
    </row>
    <row r="8" spans="1:8" x14ac:dyDescent="0.2">
      <c r="A8" s="5" t="s">
        <v>103</v>
      </c>
      <c r="B8" s="4" t="s">
        <v>104</v>
      </c>
    </row>
    <row r="9" spans="1:8" x14ac:dyDescent="0.2">
      <c r="B9" s="4" t="s">
        <v>583</v>
      </c>
    </row>
    <row r="10" spans="1:8" x14ac:dyDescent="0.2">
      <c r="B10" s="4" t="s">
        <v>857</v>
      </c>
    </row>
    <row r="11" spans="1:8" x14ac:dyDescent="0.2">
      <c r="A11" s="5" t="s">
        <v>547</v>
      </c>
      <c r="B11" s="193" t="s">
        <v>106</v>
      </c>
    </row>
    <row r="12" spans="1:8" x14ac:dyDescent="0.2">
      <c r="A12" s="5"/>
      <c r="B12" s="193"/>
    </row>
    <row r="13" spans="1:8" s="192" customFormat="1" ht="25.5" x14ac:dyDescent="0.25">
      <c r="A13" s="194" t="s">
        <v>150</v>
      </c>
      <c r="B13" s="195" t="s">
        <v>544</v>
      </c>
    </row>
    <row r="14" spans="1:8" x14ac:dyDescent="0.2">
      <c r="A14" s="299"/>
      <c r="B14" s="300"/>
    </row>
    <row r="15" spans="1:8" x14ac:dyDescent="0.2">
      <c r="A15" s="299" t="s">
        <v>584</v>
      </c>
      <c r="B15" s="301"/>
    </row>
    <row r="16" spans="1:8" x14ac:dyDescent="0.2">
      <c r="A16" s="328" t="str">
        <f>'1. Summary Population'!A1</f>
        <v>Table 1. Total Population of St Helena, Ascension Island, and Tristan da Cunha</v>
      </c>
      <c r="B16" s="328"/>
    </row>
    <row r="17" spans="1:2" x14ac:dyDescent="0.2">
      <c r="A17" s="328" t="str">
        <f>'2. Historic Population'!F1</f>
        <v>Table 2. Resident Population of St Helena</v>
      </c>
      <c r="B17" s="328"/>
    </row>
    <row r="18" spans="1:2" x14ac:dyDescent="0.2">
      <c r="A18" s="328" t="str">
        <f>'2. Chart Historic Population'!A1</f>
        <v>Chart of Table 2. Historic Population of St Helena</v>
      </c>
      <c r="B18" s="328"/>
    </row>
    <row r="19" spans="1:2" x14ac:dyDescent="0.2">
      <c r="A19" s="328" t="str">
        <f>'3. Household composition'!A1</f>
        <v>Table 3. Household Size and Population Density by District, Household Resident Population</v>
      </c>
      <c r="B19" s="328"/>
    </row>
    <row r="20" spans="1:2" x14ac:dyDescent="0.2">
      <c r="A20" s="328" t="str">
        <f>'4. Single Year Age '!A1</f>
        <v>Table 4. St Helena Resident Population by Sex and Single Year of Age</v>
      </c>
      <c r="B20" s="328"/>
    </row>
    <row r="21" spans="1:2" x14ac:dyDescent="0.2">
      <c r="A21" s="328" t="str">
        <f>'5. Five Year Age and District'!A1</f>
        <v>Table 5. Resident Population by Five Year Age Groups, Sex and District</v>
      </c>
      <c r="B21" s="328"/>
    </row>
    <row r="22" spans="1:2" x14ac:dyDescent="0.2">
      <c r="A22" s="328" t="str">
        <f>'5. Population Pyramids'!A1</f>
        <v>Population Pyramids from Table 5, Total Resident Population</v>
      </c>
      <c r="B22" s="328"/>
    </row>
    <row r="23" spans="1:2" x14ac:dyDescent="0.2">
      <c r="A23" s="328" t="str">
        <f>'6. Age Dependency'!A1</f>
        <v>Table 6a. Age Dependency of the St Helenian Household Resident Population</v>
      </c>
      <c r="B23" s="328"/>
    </row>
    <row r="24" spans="1:2" x14ac:dyDescent="0.2">
      <c r="A24" s="328" t="str">
        <f>'6. Age Dependency'!A10</f>
        <v>Table 6b. Median Age and Age Dependency of the St Helenian Household Resident Population</v>
      </c>
      <c r="B24" s="328"/>
    </row>
    <row r="25" spans="1:2" x14ac:dyDescent="0.2">
      <c r="A25" s="328" t="str">
        <f>'7. Marital Status'!A1</f>
        <v>Table 7. Marital status of the Household Resident Population</v>
      </c>
      <c r="B25" s="328"/>
    </row>
    <row r="26" spans="1:2" x14ac:dyDescent="0.2">
      <c r="A26" s="328" t="str">
        <f>'8. Faith and Religion'!A1</f>
        <v>Table 8a. Faith, Religion and Religious Denomination of the Household Resident Population</v>
      </c>
      <c r="B26" s="328"/>
    </row>
    <row r="27" spans="1:2" x14ac:dyDescent="0.2">
      <c r="A27" s="328" t="str">
        <f>'8. Faith and Religion'!A25</f>
        <v>Table 8b. Faith of the St Helenian Household Resident Population by Age Group</v>
      </c>
      <c r="B27" s="328"/>
    </row>
    <row r="28" spans="1:2" x14ac:dyDescent="0.2">
      <c r="A28" s="328" t="str">
        <f>'9. Household Relationships'!A1</f>
        <v>Table 9. Relationships Within Households, St Helenian Household Resident Population</v>
      </c>
      <c r="B28" s="328"/>
    </row>
    <row r="29" spans="1:2" x14ac:dyDescent="0.2">
      <c r="A29" s="328" t="str">
        <f>'10. Place of Birth'!A1</f>
        <v>Table 10. Place of Birth of the Household Resident Population</v>
      </c>
      <c r="B29" s="328"/>
    </row>
    <row r="30" spans="1:2" x14ac:dyDescent="0.2">
      <c r="A30" s="328" t="str">
        <f>'11. Qualifications by Activity'!A1</f>
        <v>Table 11. Qualifications of the Household Population Aged Sixteen and Over</v>
      </c>
      <c r="B30" s="328"/>
    </row>
    <row r="31" spans="1:2" ht="25.5" customHeight="1" x14ac:dyDescent="0.2">
      <c r="A31" s="328" t="str">
        <f>'12. Qualifications by Age Group'!A1</f>
        <v>Table 12. Qualifications of the St Helenian Household Resident Population Aged Sixteen and Older, by Age Group and Sex</v>
      </c>
      <c r="B31" s="328"/>
    </row>
    <row r="32" spans="1:2" x14ac:dyDescent="0.2">
      <c r="A32" s="328" t="str">
        <f>'13. Years of Schooling'!A1</f>
        <v>Table 13. Total Years of Full-Time Education, St Helenian Household Resident Population 16 years and Older</v>
      </c>
      <c r="B32" s="328"/>
    </row>
    <row r="33" spans="1:2" x14ac:dyDescent="0.2">
      <c r="A33" s="328" t="str">
        <f>'14. Economic Activity'!A1</f>
        <v>Table 14. Economic Activity of the Household Population</v>
      </c>
      <c r="B33" s="328"/>
    </row>
    <row r="34" spans="1:2" ht="12" customHeight="1" x14ac:dyDescent="0.2">
      <c r="A34" s="328" t="str">
        <f>'15. Unemployment'!A1</f>
        <v>Table 15. Location and Nature of Last Employment for the Unemployed St Helenian Household Resident Population</v>
      </c>
      <c r="B34" s="328"/>
    </row>
    <row r="35" spans="1:2" x14ac:dyDescent="0.2">
      <c r="A35" s="328" t="str">
        <f>'16. State of Health'!A1</f>
        <v>Table 16. General Self-Reported State of Health, St Helenian Household Resident Population</v>
      </c>
      <c r="B35" s="328"/>
    </row>
    <row r="36" spans="1:2" x14ac:dyDescent="0.2">
      <c r="A36" s="328" t="str">
        <f>'17. Disabilities'!A1</f>
        <v>Table 17. Limitations of St Helenian Household Resident Population</v>
      </c>
      <c r="B36" s="328"/>
    </row>
    <row r="37" spans="1:2" x14ac:dyDescent="0.2">
      <c r="A37" s="328" t="str">
        <f>'18. Caring'!A1</f>
        <v>Table 18. Caring Commitments of St Helenian Household Resident Population</v>
      </c>
      <c r="B37" s="328"/>
    </row>
    <row r="38" spans="1:2" x14ac:dyDescent="0.2">
      <c r="A38" s="328" t="str">
        <f>'19. Alcohol and Tobacco'!A1</f>
        <v>Table 19. Use of Alcohol and Tobacco, St Helenian Household Residents, 16 Years and Older</v>
      </c>
      <c r="B38" s="328"/>
    </row>
    <row r="39" spans="1:2" x14ac:dyDescent="0.2">
      <c r="A39" s="328" t="str">
        <f>'20. Occupation by Nationality'!A1</f>
        <v>Table 20. Occupation of the Economically Active Household Resident Population</v>
      </c>
      <c r="B39" s="328"/>
    </row>
    <row r="40" spans="1:2" x14ac:dyDescent="0.2">
      <c r="A40" s="328" t="str">
        <f>'21. Occupation by Age Group'!A1</f>
        <v>Table 21. Occupation of the Economically Active St Helenian Household Resident Population by Age Group</v>
      </c>
      <c r="B40" s="328"/>
    </row>
    <row r="41" spans="1:2" x14ac:dyDescent="0.2">
      <c r="A41" s="328" t="str">
        <f>'22. Industry'!A1</f>
        <v>Table 22. Industrial Sector of the Economically Active Household Resident Population</v>
      </c>
      <c r="B41" s="328"/>
    </row>
    <row r="42" spans="1:2" x14ac:dyDescent="0.2">
      <c r="A42" s="328" t="str">
        <f>'23. Ever Left'!A1</f>
        <v>Table 23. St Helenian Household Resident Population That Have Ever Left St Helena</v>
      </c>
      <c r="B42" s="328"/>
    </row>
    <row r="43" spans="1:2" x14ac:dyDescent="0.2">
      <c r="A43" s="328" t="str">
        <f>'24. Housing Tenure'!A1</f>
        <v>Table 24. Tenure of Households Occupied by Residents</v>
      </c>
      <c r="B43" s="328"/>
    </row>
    <row r="44" spans="1:2" x14ac:dyDescent="0.2">
      <c r="A44" s="328" t="str">
        <f>'25. Housing Type'!A1</f>
        <v>Table 25. Type and Tenure of Dwelllings Occupied by Resident Households</v>
      </c>
      <c r="B44" s="328"/>
    </row>
    <row r="45" spans="1:2" x14ac:dyDescent="0.2">
      <c r="A45" s="328" t="str">
        <f>'26. Rooms'!A1</f>
        <v>Table 26. Number of Rooms and Bedrooms Used by Resident Households</v>
      </c>
      <c r="B45" s="328"/>
    </row>
    <row r="46" spans="1:2" x14ac:dyDescent="0.2">
      <c r="A46" s="328" t="str">
        <f>'27. Water'!A1</f>
        <v>Table 27. Water Supply to Resident Households by District</v>
      </c>
      <c r="B46" s="328"/>
    </row>
    <row r="47" spans="1:2" x14ac:dyDescent="0.2">
      <c r="A47" s="328" t="str">
        <f>'28. Sanitation'!A1</f>
        <v>Table 28. Sanitation Systems of Resident Households by District</v>
      </c>
      <c r="B47" s="328"/>
    </row>
    <row r="48" spans="1:2" x14ac:dyDescent="0.2">
      <c r="A48" s="328" t="str">
        <f>'29. Energy'!A1</f>
        <v>Table 29. Energy Use of Resident Households by District</v>
      </c>
      <c r="B48" s="328"/>
    </row>
    <row r="49" spans="1:2" x14ac:dyDescent="0.2">
      <c r="A49" s="328" t="str">
        <f>'30. Kitchen and Bathroom'!A1</f>
        <v>Table 30. Kitchen and Bathroom Facilities of Resident Households by District</v>
      </c>
      <c r="B49" s="328"/>
    </row>
    <row r="50" spans="1:2" x14ac:dyDescent="0.2">
      <c r="A50" s="328" t="str">
        <f>'31. Roof and Fire Prevention'!A1</f>
        <v>Table 31. Roofing Material and Fire Safety Equipment of Resident Households by District</v>
      </c>
      <c r="B50" s="328"/>
    </row>
    <row r="51" spans="1:2" x14ac:dyDescent="0.2">
      <c r="A51" s="328" t="str">
        <f>'32. Vehicles'!A1</f>
        <v>Table 32. Use of Vehicles by Resident Households by District</v>
      </c>
      <c r="B51" s="328"/>
    </row>
    <row r="52" spans="1:2" x14ac:dyDescent="0.2">
      <c r="A52" s="328" t="str">
        <f>'33. Capital Goods'!A1</f>
        <v>Table 33. Use of Capital Goods by Resident Households by District</v>
      </c>
      <c r="B52" s="328"/>
    </row>
    <row r="53" spans="1:2" x14ac:dyDescent="0.2">
      <c r="A53" s="328" t="str">
        <f>'34. Unoccupied Dwellings'!A1</f>
        <v>Table 34. Characteristics of Unoccupied Dwellings</v>
      </c>
      <c r="B53" s="328"/>
    </row>
    <row r="54" spans="1:2" x14ac:dyDescent="0.2">
      <c r="A54" s="328" t="str">
        <f>'35. Unoccupied Dwellings Status'!A1</f>
        <v>Table 35. Recent Occupation of Unoccupied Dwellings, by State of Repair</v>
      </c>
      <c r="B54" s="328"/>
    </row>
    <row r="55" spans="1:2" x14ac:dyDescent="0.2">
      <c r="A55" s="193" t="str">
        <f>Variables!A1</f>
        <v>Annex: list of variables available in the 2016 census dataset</v>
      </c>
    </row>
  </sheetData>
  <mergeCells count="40">
    <mergeCell ref="A51:B51"/>
    <mergeCell ref="A52:B52"/>
    <mergeCell ref="A53:B53"/>
    <mergeCell ref="A54:B54"/>
    <mergeCell ref="A46:B46"/>
    <mergeCell ref="A47:B47"/>
    <mergeCell ref="A48:B48"/>
    <mergeCell ref="A49:B49"/>
    <mergeCell ref="A50:B50"/>
    <mergeCell ref="A41:B41"/>
    <mergeCell ref="A42:B42"/>
    <mergeCell ref="A43:B43"/>
    <mergeCell ref="A44:B44"/>
    <mergeCell ref="A45:B45"/>
    <mergeCell ref="A36:B36"/>
    <mergeCell ref="A37:B37"/>
    <mergeCell ref="A38:B38"/>
    <mergeCell ref="A39:B39"/>
    <mergeCell ref="A40:B40"/>
    <mergeCell ref="A31:B31"/>
    <mergeCell ref="A32:B32"/>
    <mergeCell ref="A33:B33"/>
    <mergeCell ref="A34:B34"/>
    <mergeCell ref="A35:B35"/>
    <mergeCell ref="A26:B26"/>
    <mergeCell ref="A27:B27"/>
    <mergeCell ref="A28:B28"/>
    <mergeCell ref="A30:B30"/>
    <mergeCell ref="A29:B29"/>
    <mergeCell ref="A20:B20"/>
    <mergeCell ref="A21:B21"/>
    <mergeCell ref="A23:B23"/>
    <mergeCell ref="A24:B24"/>
    <mergeCell ref="A25:B25"/>
    <mergeCell ref="A22:B22"/>
    <mergeCell ref="A3:B3"/>
    <mergeCell ref="A16:B16"/>
    <mergeCell ref="A17:B17"/>
    <mergeCell ref="A18:B18"/>
    <mergeCell ref="A19:B19"/>
  </mergeCells>
  <hyperlinks>
    <hyperlink ref="B7" r:id="rId1"/>
    <hyperlink ref="B11" r:id="rId2"/>
    <hyperlink ref="A16" location="'1. Summary Population'!A1" display="'1. Summary Population'!A1"/>
    <hyperlink ref="A24" location="'6. Age Dependency'!A9" display="'6. Age Dependency'!A9"/>
    <hyperlink ref="A17" location="'2. Historic Population'!A1" display="'2. Historic Population'!A1"/>
    <hyperlink ref="A18" location="'2. Chart Historic Population'!A1" display="'2. Chart Historic Population'!A1"/>
    <hyperlink ref="A19" location="'3. Household composition'!A1" display="'3. Household composition'!A1"/>
    <hyperlink ref="A20" location="'4. Single Year Age '!A1" display="'4. Single Year Age '!A1"/>
    <hyperlink ref="A21" location="'5. Five Year Age and District'!A1" display="'5. Five Year Age and District'!A1"/>
    <hyperlink ref="A25" location="'7. Marital Status'!A1" display="'7. Marital Status'!A1"/>
    <hyperlink ref="A36" location="'16. Disabilities'!A1" display="'16. Disabilities'!A1"/>
    <hyperlink ref="A37" location="'17. Caring'!A1" display="'17. Caring'!A1"/>
    <hyperlink ref="A38" location="'18. Alcohol and Tobacco'!A1" display="'18. Alcohol and Tobacco'!A1"/>
    <hyperlink ref="A39" location="'19. Occupation by Nationality'!A1" display="'19. Occupation by Nationality'!A1"/>
    <hyperlink ref="A40" location="'20. Occupation by Age Group'!A1" display="'20. Occupation by Age Group'!A1"/>
    <hyperlink ref="A41" location="'21. Industry'!A1" display="'21. Industry'!A1"/>
    <hyperlink ref="A42" location="'22. Ever Left'!A1" display="'22. Ever Left'!A1"/>
    <hyperlink ref="A43" location="'23. Housing Tenure'!A1" display="'23. Housing Tenure'!A1"/>
    <hyperlink ref="A44" location="'24. Housing Type'!A1" display="'24. Housing Type'!A1"/>
    <hyperlink ref="A45" location="'25. Rooms'!A1" display="'25. Rooms'!A1"/>
    <hyperlink ref="A46" location="'26. Water'!A1" display="'26. Water'!A1"/>
    <hyperlink ref="A47" location="'27. Sanitation'!A1" display="'27. Sanitation'!A1"/>
    <hyperlink ref="A48" location="'28. Energy'!A1" display="'28. Energy'!A1"/>
    <hyperlink ref="A49" location="'29. Kitchen and Bathroom'!A1" display="'29. Kitchen and Bathroom'!A1"/>
    <hyperlink ref="A50" location="'30. Roof and Fire Prevention'!A1" display="'30. Roof and Fire Prevention'!A1"/>
    <hyperlink ref="A51" location="'31. Vehicles'!A1" display="'31. Vehicles'!A1"/>
    <hyperlink ref="A52" location="'32. Capital Goods'!A1" display="'32. Capital Goods'!A1"/>
    <hyperlink ref="A53" location="'33. Unoccupied Dwellings'!A1" display="'33. Unoccupied Dwellings'!A1"/>
    <hyperlink ref="A54" location="'34. Unoccupied Dwellings Status'!A1" display="'34. Unoccupied Dwellings Status'!A1"/>
    <hyperlink ref="A32" location="'13. Years of Schooling'!A1" display="'13. Years of Schooling'!A1"/>
    <hyperlink ref="A55" location="Variables!A1" display="Variables!A1"/>
  </hyperlinks>
  <pageMargins left="0.7" right="0.7" top="0.75" bottom="0.75" header="0.3" footer="0.3"/>
  <pageSetup paperSize="9" orientation="portrait"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showGridLines="0" workbookViewId="0"/>
  </sheetViews>
  <sheetFormatPr defaultRowHeight="12.75" x14ac:dyDescent="0.2"/>
  <cols>
    <col min="1" max="1" width="30.7109375" style="25" customWidth="1"/>
    <col min="2" max="5" width="11" style="9" customWidth="1"/>
    <col min="6" max="6" width="11" style="56" customWidth="1"/>
    <col min="7" max="10" width="11" style="9" customWidth="1"/>
    <col min="11" max="11" width="8" style="9" customWidth="1"/>
    <col min="12" max="12" width="11" style="56" customWidth="1"/>
    <col min="13" max="13" width="10.5703125" style="9" customWidth="1"/>
    <col min="14" max="14" width="10.42578125" style="9" customWidth="1"/>
    <col min="15" max="15" width="9.85546875" style="9" customWidth="1"/>
    <col min="16" max="16" width="10" style="56" customWidth="1"/>
    <col min="17" max="16384" width="9.140625" style="9"/>
  </cols>
  <sheetData>
    <row r="1" spans="1:16" x14ac:dyDescent="0.2">
      <c r="A1" s="53" t="s">
        <v>571</v>
      </c>
    </row>
    <row r="3" spans="1:16" s="83" customFormat="1" ht="30.75" customHeight="1" x14ac:dyDescent="0.25">
      <c r="A3" s="276" t="s">
        <v>480</v>
      </c>
      <c r="B3" s="196" t="s">
        <v>4</v>
      </c>
      <c r="C3" s="196" t="s">
        <v>5</v>
      </c>
      <c r="D3" s="196" t="s">
        <v>6</v>
      </c>
      <c r="E3" s="196" t="s">
        <v>7</v>
      </c>
      <c r="F3" s="196" t="s">
        <v>8</v>
      </c>
      <c r="G3" s="196" t="s">
        <v>9</v>
      </c>
      <c r="H3" s="196" t="s">
        <v>10</v>
      </c>
      <c r="I3" s="196" t="s">
        <v>11</v>
      </c>
      <c r="J3" s="196" t="s">
        <v>0</v>
      </c>
      <c r="L3" s="213"/>
      <c r="P3" s="213"/>
    </row>
    <row r="4" spans="1:16" s="88" customFormat="1" ht="18" customHeight="1" x14ac:dyDescent="0.25">
      <c r="A4" s="118" t="s">
        <v>320</v>
      </c>
      <c r="B4" s="87">
        <v>138</v>
      </c>
      <c r="C4" s="87">
        <v>288</v>
      </c>
      <c r="D4" s="87">
        <v>260</v>
      </c>
      <c r="E4" s="87">
        <v>67</v>
      </c>
      <c r="F4" s="87">
        <v>75</v>
      </c>
      <c r="G4" s="87">
        <v>132</v>
      </c>
      <c r="H4" s="87">
        <v>241</v>
      </c>
      <c r="I4" s="87">
        <v>130</v>
      </c>
      <c r="J4" s="87">
        <v>1331</v>
      </c>
      <c r="L4" s="120"/>
      <c r="P4" s="120"/>
    </row>
    <row r="5" spans="1:16" s="88" customFormat="1" ht="18" customHeight="1" x14ac:dyDescent="0.25">
      <c r="A5" s="119" t="s">
        <v>477</v>
      </c>
      <c r="B5" s="87"/>
      <c r="C5" s="87"/>
      <c r="D5" s="87"/>
      <c r="E5" s="87"/>
      <c r="F5" s="87"/>
      <c r="G5" s="87"/>
      <c r="H5" s="87"/>
      <c r="I5" s="87"/>
      <c r="J5" s="87"/>
      <c r="L5" s="120"/>
      <c r="P5" s="120"/>
    </row>
    <row r="6" spans="1:16" s="88" customFormat="1" ht="18" customHeight="1" x14ac:dyDescent="0.25">
      <c r="A6" s="121" t="s">
        <v>111</v>
      </c>
      <c r="B6" s="66">
        <v>59</v>
      </c>
      <c r="C6" s="66">
        <v>256</v>
      </c>
      <c r="D6" s="66">
        <v>249</v>
      </c>
      <c r="E6" s="66">
        <v>67</v>
      </c>
      <c r="F6" s="66">
        <v>72</v>
      </c>
      <c r="G6" s="66">
        <v>129</v>
      </c>
      <c r="H6" s="66">
        <v>218</v>
      </c>
      <c r="I6" s="66">
        <v>126</v>
      </c>
      <c r="J6" s="87">
        <v>1176</v>
      </c>
      <c r="L6" s="120"/>
      <c r="P6" s="120"/>
    </row>
    <row r="7" spans="1:16" s="88" customFormat="1" ht="18" customHeight="1" x14ac:dyDescent="0.25">
      <c r="A7" s="121" t="s">
        <v>322</v>
      </c>
      <c r="B7" s="66">
        <v>79</v>
      </c>
      <c r="C7" s="66">
        <v>31</v>
      </c>
      <c r="D7" s="66">
        <v>11</v>
      </c>
      <c r="E7" s="66">
        <v>0</v>
      </c>
      <c r="F7" s="66">
        <v>2</v>
      </c>
      <c r="G7" s="66">
        <v>2</v>
      </c>
      <c r="H7" s="66">
        <v>22</v>
      </c>
      <c r="I7" s="66">
        <v>4</v>
      </c>
      <c r="J7" s="87">
        <v>151</v>
      </c>
      <c r="L7" s="120"/>
      <c r="P7" s="120"/>
    </row>
    <row r="8" spans="1:16" s="88" customFormat="1" ht="18" customHeight="1" x14ac:dyDescent="0.25">
      <c r="A8" s="121" t="s">
        <v>48</v>
      </c>
      <c r="B8" s="66">
        <v>0</v>
      </c>
      <c r="C8" s="66">
        <v>1</v>
      </c>
      <c r="D8" s="66">
        <v>0</v>
      </c>
      <c r="E8" s="66">
        <v>0</v>
      </c>
      <c r="F8" s="66">
        <v>1</v>
      </c>
      <c r="G8" s="66">
        <v>1</v>
      </c>
      <c r="H8" s="66">
        <v>1</v>
      </c>
      <c r="I8" s="66"/>
      <c r="J8" s="87">
        <v>4</v>
      </c>
      <c r="L8" s="120"/>
      <c r="P8" s="120"/>
    </row>
    <row r="9" spans="1:16" s="88" customFormat="1" ht="18" customHeight="1" x14ac:dyDescent="0.25">
      <c r="A9" s="119" t="s">
        <v>478</v>
      </c>
      <c r="B9" s="66"/>
      <c r="C9" s="66"/>
      <c r="D9" s="66"/>
      <c r="E9" s="66"/>
      <c r="F9" s="66"/>
      <c r="G9" s="66"/>
      <c r="H9" s="66"/>
      <c r="I9" s="66"/>
      <c r="J9" s="87"/>
      <c r="L9" s="120"/>
      <c r="P9" s="120"/>
    </row>
    <row r="10" spans="1:16" s="88" customFormat="1" ht="18" customHeight="1" x14ac:dyDescent="0.25">
      <c r="A10" s="121" t="s">
        <v>319</v>
      </c>
      <c r="B10" s="66">
        <v>10</v>
      </c>
      <c r="C10" s="66">
        <v>52</v>
      </c>
      <c r="D10" s="66">
        <v>36</v>
      </c>
      <c r="E10" s="66">
        <v>9</v>
      </c>
      <c r="F10" s="66">
        <v>7</v>
      </c>
      <c r="G10" s="66">
        <v>8</v>
      </c>
      <c r="H10" s="66">
        <v>26</v>
      </c>
      <c r="I10" s="66">
        <v>20</v>
      </c>
      <c r="J10" s="87">
        <v>168</v>
      </c>
      <c r="L10" s="120"/>
      <c r="P10" s="120"/>
    </row>
    <row r="11" spans="1:16" s="88" customFormat="1" ht="18" customHeight="1" x14ac:dyDescent="0.25">
      <c r="A11" s="121" t="s">
        <v>51</v>
      </c>
      <c r="B11" s="66">
        <v>128</v>
      </c>
      <c r="C11" s="66">
        <v>236</v>
      </c>
      <c r="D11" s="66">
        <v>224</v>
      </c>
      <c r="E11" s="66">
        <v>58</v>
      </c>
      <c r="F11" s="66">
        <v>68</v>
      </c>
      <c r="G11" s="66">
        <v>124</v>
      </c>
      <c r="H11" s="66">
        <v>215</v>
      </c>
      <c r="I11" s="66">
        <v>110</v>
      </c>
      <c r="J11" s="87">
        <v>1163</v>
      </c>
      <c r="L11" s="120"/>
      <c r="P11" s="120"/>
    </row>
    <row r="12" spans="1:16" s="88" customFormat="1" ht="18" customHeight="1" x14ac:dyDescent="0.25">
      <c r="A12" s="93" t="s">
        <v>323</v>
      </c>
      <c r="B12" s="65">
        <v>144</v>
      </c>
      <c r="C12" s="65">
        <v>121</v>
      </c>
      <c r="D12" s="65">
        <v>101</v>
      </c>
      <c r="E12" s="65">
        <v>5</v>
      </c>
      <c r="F12" s="65">
        <v>7</v>
      </c>
      <c r="G12" s="65">
        <v>22</v>
      </c>
      <c r="H12" s="65">
        <v>78</v>
      </c>
      <c r="I12" s="65">
        <v>33</v>
      </c>
      <c r="J12" s="65">
        <v>511</v>
      </c>
      <c r="L12" s="120"/>
      <c r="P12" s="120"/>
    </row>
    <row r="13" spans="1:16" s="88" customFormat="1" ht="18" customHeight="1" x14ac:dyDescent="0.25">
      <c r="A13" s="119" t="s">
        <v>477</v>
      </c>
      <c r="B13" s="66"/>
      <c r="C13" s="66"/>
      <c r="D13" s="66"/>
      <c r="E13" s="66"/>
      <c r="F13" s="66"/>
      <c r="G13" s="66"/>
      <c r="H13" s="66"/>
      <c r="I13" s="66"/>
      <c r="J13" s="66"/>
    </row>
    <row r="14" spans="1:16" s="88" customFormat="1" ht="18" customHeight="1" x14ac:dyDescent="0.25">
      <c r="A14" s="121" t="s">
        <v>111</v>
      </c>
      <c r="B14" s="66">
        <v>26</v>
      </c>
      <c r="C14" s="66">
        <v>84</v>
      </c>
      <c r="D14" s="66">
        <v>76</v>
      </c>
      <c r="E14" s="66">
        <v>5</v>
      </c>
      <c r="F14" s="66">
        <v>7</v>
      </c>
      <c r="G14" s="66">
        <v>13</v>
      </c>
      <c r="H14" s="66">
        <v>56</v>
      </c>
      <c r="I14" s="66">
        <v>29</v>
      </c>
      <c r="J14" s="87">
        <v>296</v>
      </c>
      <c r="L14" s="120"/>
      <c r="P14" s="120"/>
    </row>
    <row r="15" spans="1:16" s="88" customFormat="1" ht="18" customHeight="1" x14ac:dyDescent="0.25">
      <c r="A15" s="121" t="s">
        <v>322</v>
      </c>
      <c r="B15" s="66">
        <v>39</v>
      </c>
      <c r="C15" s="66">
        <v>34</v>
      </c>
      <c r="D15" s="66">
        <v>22</v>
      </c>
      <c r="E15" s="66">
        <v>0</v>
      </c>
      <c r="F15" s="66">
        <v>0</v>
      </c>
      <c r="G15" s="66">
        <v>9</v>
      </c>
      <c r="H15" s="66">
        <v>19</v>
      </c>
      <c r="I15" s="66">
        <v>1</v>
      </c>
      <c r="J15" s="87">
        <v>124</v>
      </c>
      <c r="L15" s="120"/>
      <c r="P15" s="120"/>
    </row>
    <row r="16" spans="1:16" s="88" customFormat="1" ht="18" customHeight="1" x14ac:dyDescent="0.25">
      <c r="A16" s="121" t="s">
        <v>48</v>
      </c>
      <c r="B16" s="66">
        <v>79</v>
      </c>
      <c r="C16" s="66">
        <v>3</v>
      </c>
      <c r="D16" s="66">
        <v>3</v>
      </c>
      <c r="E16" s="66">
        <v>0</v>
      </c>
      <c r="F16" s="66">
        <v>0</v>
      </c>
      <c r="G16" s="66">
        <v>0</v>
      </c>
      <c r="H16" s="66">
        <v>3</v>
      </c>
      <c r="I16" s="66">
        <v>3</v>
      </c>
      <c r="J16" s="87">
        <v>91</v>
      </c>
      <c r="L16" s="120"/>
      <c r="P16" s="120"/>
    </row>
    <row r="17" spans="1:16" s="88" customFormat="1" ht="18" customHeight="1" x14ac:dyDescent="0.25">
      <c r="A17" s="119" t="s">
        <v>479</v>
      </c>
      <c r="B17" s="66"/>
      <c r="C17" s="66"/>
      <c r="D17" s="66"/>
      <c r="E17" s="66"/>
      <c r="F17" s="66"/>
      <c r="G17" s="66"/>
      <c r="H17" s="66"/>
      <c r="I17" s="66"/>
      <c r="J17" s="87"/>
      <c r="L17" s="120"/>
      <c r="P17" s="120"/>
    </row>
    <row r="18" spans="1:16" s="88" customFormat="1" ht="18" customHeight="1" x14ac:dyDescent="0.25">
      <c r="A18" s="121" t="s">
        <v>52</v>
      </c>
      <c r="B18" s="66">
        <v>73</v>
      </c>
      <c r="C18" s="66">
        <v>50</v>
      </c>
      <c r="D18" s="66">
        <v>37</v>
      </c>
      <c r="E18" s="66">
        <v>0</v>
      </c>
      <c r="F18" s="66">
        <v>0</v>
      </c>
      <c r="G18" s="66">
        <v>10</v>
      </c>
      <c r="H18" s="66">
        <v>44</v>
      </c>
      <c r="I18" s="66">
        <v>4</v>
      </c>
      <c r="J18" s="87">
        <v>218</v>
      </c>
      <c r="L18" s="120"/>
      <c r="P18" s="120"/>
    </row>
    <row r="19" spans="1:16" s="88" customFormat="1" ht="18" customHeight="1" x14ac:dyDescent="0.25">
      <c r="A19" s="121" t="s">
        <v>481</v>
      </c>
      <c r="B19" s="66">
        <v>71</v>
      </c>
      <c r="C19" s="66">
        <v>71</v>
      </c>
      <c r="D19" s="66">
        <v>64</v>
      </c>
      <c r="E19" s="66">
        <v>5</v>
      </c>
      <c r="F19" s="66">
        <v>7</v>
      </c>
      <c r="G19" s="66">
        <v>12</v>
      </c>
      <c r="H19" s="66">
        <v>34</v>
      </c>
      <c r="I19" s="66">
        <v>29</v>
      </c>
      <c r="J19" s="87">
        <v>293</v>
      </c>
      <c r="L19" s="120"/>
      <c r="P19" s="120"/>
    </row>
    <row r="20" spans="1:16" s="88" customFormat="1" ht="18" customHeight="1" x14ac:dyDescent="0.25">
      <c r="A20" s="93" t="s">
        <v>0</v>
      </c>
      <c r="B20" s="65">
        <v>282</v>
      </c>
      <c r="C20" s="65">
        <v>409</v>
      </c>
      <c r="D20" s="65">
        <v>361</v>
      </c>
      <c r="E20" s="65">
        <v>72</v>
      </c>
      <c r="F20" s="65">
        <v>82</v>
      </c>
      <c r="G20" s="65">
        <v>154</v>
      </c>
      <c r="H20" s="65">
        <v>319</v>
      </c>
      <c r="I20" s="65">
        <v>163</v>
      </c>
      <c r="J20" s="65">
        <v>1842</v>
      </c>
      <c r="L20" s="120"/>
      <c r="P20" s="120"/>
    </row>
    <row r="21" spans="1:16" s="88" customFormat="1" ht="18" customHeight="1" x14ac:dyDescent="0.25">
      <c r="A21" s="121" t="s">
        <v>111</v>
      </c>
      <c r="B21" s="66">
        <v>85</v>
      </c>
      <c r="C21" s="66">
        <v>340</v>
      </c>
      <c r="D21" s="66">
        <v>325</v>
      </c>
      <c r="E21" s="66">
        <v>72</v>
      </c>
      <c r="F21" s="66">
        <v>79</v>
      </c>
      <c r="G21" s="66">
        <v>142</v>
      </c>
      <c r="H21" s="66">
        <v>274</v>
      </c>
      <c r="I21" s="66">
        <v>155</v>
      </c>
      <c r="J21" s="87">
        <v>1472</v>
      </c>
      <c r="L21" s="120"/>
      <c r="P21" s="120"/>
    </row>
    <row r="22" spans="1:16" s="88" customFormat="1" ht="18" customHeight="1" x14ac:dyDescent="0.25">
      <c r="A22" s="121" t="s">
        <v>322</v>
      </c>
      <c r="B22" s="66">
        <v>118</v>
      </c>
      <c r="C22" s="66">
        <v>65</v>
      </c>
      <c r="D22" s="66">
        <v>33</v>
      </c>
      <c r="E22" s="66">
        <v>0</v>
      </c>
      <c r="F22" s="66">
        <v>2</v>
      </c>
      <c r="G22" s="66">
        <v>11</v>
      </c>
      <c r="H22" s="66">
        <v>41</v>
      </c>
      <c r="I22" s="66">
        <v>5</v>
      </c>
      <c r="J22" s="87">
        <v>275</v>
      </c>
      <c r="L22" s="120"/>
      <c r="P22" s="120"/>
    </row>
    <row r="23" spans="1:16" s="88" customFormat="1" ht="18" customHeight="1" x14ac:dyDescent="0.25">
      <c r="A23" s="122" t="s">
        <v>48</v>
      </c>
      <c r="B23" s="67">
        <v>79</v>
      </c>
      <c r="C23" s="67">
        <v>4</v>
      </c>
      <c r="D23" s="67">
        <v>3</v>
      </c>
      <c r="E23" s="67">
        <v>0</v>
      </c>
      <c r="F23" s="67">
        <v>1</v>
      </c>
      <c r="G23" s="67">
        <v>1</v>
      </c>
      <c r="H23" s="67">
        <v>4</v>
      </c>
      <c r="I23" s="67">
        <v>3</v>
      </c>
      <c r="J23" s="100">
        <v>95</v>
      </c>
      <c r="L23" s="120"/>
      <c r="P23" s="120"/>
    </row>
  </sheetData>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2.75" x14ac:dyDescent="0.2"/>
  <cols>
    <col min="1" max="1" width="17.5703125" style="25" customWidth="1"/>
    <col min="2" max="7" width="9.5703125" style="57" customWidth="1"/>
    <col min="8" max="8" width="9.5703125" style="58" customWidth="1"/>
    <col min="9" max="16384" width="9.140625" style="9"/>
  </cols>
  <sheetData>
    <row r="1" spans="1:8" x14ac:dyDescent="0.2">
      <c r="A1" s="53" t="s">
        <v>572</v>
      </c>
    </row>
    <row r="2" spans="1:8" x14ac:dyDescent="0.2">
      <c r="A2" s="37"/>
    </row>
    <row r="3" spans="1:8" s="63" customFormat="1" ht="18" customHeight="1" x14ac:dyDescent="0.25">
      <c r="A3" s="336" t="s">
        <v>482</v>
      </c>
      <c r="B3" s="372" t="s">
        <v>328</v>
      </c>
      <c r="C3" s="372"/>
      <c r="D3" s="372"/>
      <c r="E3" s="372"/>
      <c r="F3" s="372"/>
      <c r="G3" s="372"/>
      <c r="H3" s="372"/>
    </row>
    <row r="4" spans="1:8" s="74" customFormat="1" ht="25.5" x14ac:dyDescent="0.25">
      <c r="A4" s="337"/>
      <c r="B4" s="277" t="s">
        <v>484</v>
      </c>
      <c r="C4" s="277" t="s">
        <v>485</v>
      </c>
      <c r="D4" s="277" t="s">
        <v>486</v>
      </c>
      <c r="E4" s="277" t="s">
        <v>487</v>
      </c>
      <c r="F4" s="277" t="s">
        <v>488</v>
      </c>
      <c r="G4" s="277" t="s">
        <v>489</v>
      </c>
      <c r="H4" s="277" t="s">
        <v>0</v>
      </c>
    </row>
    <row r="5" spans="1:8" s="63" customFormat="1" ht="18" customHeight="1" x14ac:dyDescent="0.25">
      <c r="A5" s="99" t="s">
        <v>484</v>
      </c>
      <c r="B5" s="126">
        <v>41</v>
      </c>
      <c r="C5" s="126">
        <v>0</v>
      </c>
      <c r="D5" s="126">
        <v>0</v>
      </c>
      <c r="E5" s="126">
        <v>0</v>
      </c>
      <c r="F5" s="126">
        <v>0</v>
      </c>
      <c r="G5" s="126">
        <v>0</v>
      </c>
      <c r="H5" s="65">
        <v>41</v>
      </c>
    </row>
    <row r="6" spans="1:8" s="63" customFormat="1" ht="18" customHeight="1" x14ac:dyDescent="0.25">
      <c r="A6" s="99" t="s">
        <v>485</v>
      </c>
      <c r="B6" s="66">
        <v>64</v>
      </c>
      <c r="C6" s="66">
        <v>15</v>
      </c>
      <c r="D6" s="66">
        <v>1</v>
      </c>
      <c r="E6" s="66">
        <v>0</v>
      </c>
      <c r="F6" s="66">
        <v>0</v>
      </c>
      <c r="G6" s="66">
        <v>0</v>
      </c>
      <c r="H6" s="87">
        <v>80</v>
      </c>
    </row>
    <row r="7" spans="1:8" s="63" customFormat="1" ht="18" customHeight="1" x14ac:dyDescent="0.25">
      <c r="A7" s="99" t="s">
        <v>486</v>
      </c>
      <c r="B7" s="66">
        <v>76</v>
      </c>
      <c r="C7" s="66">
        <v>301</v>
      </c>
      <c r="D7" s="66">
        <v>8</v>
      </c>
      <c r="E7" s="66">
        <v>0</v>
      </c>
      <c r="F7" s="66">
        <v>0</v>
      </c>
      <c r="G7" s="66">
        <v>0</v>
      </c>
      <c r="H7" s="87">
        <v>385</v>
      </c>
    </row>
    <row r="8" spans="1:8" s="63" customFormat="1" ht="18" customHeight="1" x14ac:dyDescent="0.25">
      <c r="A8" s="99" t="s">
        <v>487</v>
      </c>
      <c r="B8" s="66">
        <v>66</v>
      </c>
      <c r="C8" s="66">
        <v>246</v>
      </c>
      <c r="D8" s="66">
        <v>253</v>
      </c>
      <c r="E8" s="66">
        <v>0</v>
      </c>
      <c r="F8" s="66">
        <v>0</v>
      </c>
      <c r="G8" s="66">
        <v>0</v>
      </c>
      <c r="H8" s="87">
        <v>565</v>
      </c>
    </row>
    <row r="9" spans="1:8" s="63" customFormat="1" ht="18" customHeight="1" x14ac:dyDescent="0.25">
      <c r="A9" s="99" t="s">
        <v>488</v>
      </c>
      <c r="B9" s="66">
        <v>49</v>
      </c>
      <c r="C9" s="66">
        <v>110</v>
      </c>
      <c r="D9" s="66">
        <v>247</v>
      </c>
      <c r="E9" s="66">
        <v>48</v>
      </c>
      <c r="F9" s="66">
        <v>0</v>
      </c>
      <c r="G9" s="66">
        <v>0</v>
      </c>
      <c r="H9" s="87">
        <v>454</v>
      </c>
    </row>
    <row r="10" spans="1:8" s="63" customFormat="1" ht="18" customHeight="1" x14ac:dyDescent="0.25">
      <c r="A10" s="99" t="s">
        <v>490</v>
      </c>
      <c r="B10" s="66">
        <v>16</v>
      </c>
      <c r="C10" s="66">
        <v>45</v>
      </c>
      <c r="D10" s="66">
        <v>79</v>
      </c>
      <c r="E10" s="66">
        <v>37</v>
      </c>
      <c r="F10" s="66">
        <v>7</v>
      </c>
      <c r="G10" s="66">
        <v>0</v>
      </c>
      <c r="H10" s="87">
        <v>184</v>
      </c>
    </row>
    <row r="11" spans="1:8" s="63" customFormat="1" ht="18" customHeight="1" x14ac:dyDescent="0.25">
      <c r="A11" s="99" t="s">
        <v>491</v>
      </c>
      <c r="B11" s="66">
        <v>4</v>
      </c>
      <c r="C11" s="66">
        <v>19</v>
      </c>
      <c r="D11" s="66">
        <v>30</v>
      </c>
      <c r="E11" s="66">
        <v>20</v>
      </c>
      <c r="F11" s="66">
        <v>5</v>
      </c>
      <c r="G11" s="66">
        <v>1</v>
      </c>
      <c r="H11" s="87">
        <v>79</v>
      </c>
    </row>
    <row r="12" spans="1:8" s="63" customFormat="1" ht="18" customHeight="1" x14ac:dyDescent="0.25">
      <c r="A12" s="99" t="s">
        <v>492</v>
      </c>
      <c r="B12" s="66">
        <v>3</v>
      </c>
      <c r="C12" s="66">
        <v>5</v>
      </c>
      <c r="D12" s="66">
        <v>15</v>
      </c>
      <c r="E12" s="66">
        <v>10</v>
      </c>
      <c r="F12" s="66">
        <v>2</v>
      </c>
      <c r="G12" s="66">
        <v>1</v>
      </c>
      <c r="H12" s="87">
        <v>36</v>
      </c>
    </row>
    <row r="13" spans="1:8" s="63" customFormat="1" ht="18" customHeight="1" x14ac:dyDescent="0.25">
      <c r="A13" s="99" t="s">
        <v>493</v>
      </c>
      <c r="B13" s="66">
        <v>0</v>
      </c>
      <c r="C13" s="66">
        <v>0</v>
      </c>
      <c r="D13" s="66">
        <v>3</v>
      </c>
      <c r="E13" s="66">
        <v>2</v>
      </c>
      <c r="F13" s="66">
        <v>1</v>
      </c>
      <c r="G13" s="66">
        <v>0</v>
      </c>
      <c r="H13" s="87">
        <v>6</v>
      </c>
    </row>
    <row r="14" spans="1:8" s="63" customFormat="1" ht="18" customHeight="1" x14ac:dyDescent="0.25">
      <c r="A14" s="99" t="s">
        <v>494</v>
      </c>
      <c r="B14" s="66">
        <v>0</v>
      </c>
      <c r="C14" s="66">
        <v>1</v>
      </c>
      <c r="D14" s="66">
        <v>5</v>
      </c>
      <c r="E14" s="66">
        <v>0</v>
      </c>
      <c r="F14" s="66">
        <v>0</v>
      </c>
      <c r="G14" s="66">
        <v>3</v>
      </c>
      <c r="H14" s="87">
        <v>9</v>
      </c>
    </row>
    <row r="15" spans="1:8" s="63" customFormat="1" ht="18" customHeight="1" x14ac:dyDescent="0.25">
      <c r="A15" s="124" t="s">
        <v>112</v>
      </c>
      <c r="B15" s="67">
        <v>1</v>
      </c>
      <c r="C15" s="67">
        <v>1</v>
      </c>
      <c r="D15" s="67">
        <v>1</v>
      </c>
      <c r="E15" s="67">
        <v>0</v>
      </c>
      <c r="F15" s="67">
        <v>0</v>
      </c>
      <c r="G15" s="67">
        <v>0</v>
      </c>
      <c r="H15" s="100">
        <v>3</v>
      </c>
    </row>
    <row r="16" spans="1:8" s="74" customFormat="1" ht="18" customHeight="1" x14ac:dyDescent="0.25">
      <c r="A16" s="125" t="s">
        <v>0</v>
      </c>
      <c r="B16" s="90">
        <v>320</v>
      </c>
      <c r="C16" s="90">
        <v>743</v>
      </c>
      <c r="D16" s="90">
        <v>642</v>
      </c>
      <c r="E16" s="90">
        <v>117</v>
      </c>
      <c r="F16" s="90">
        <v>15</v>
      </c>
      <c r="G16" s="90">
        <v>5</v>
      </c>
      <c r="H16" s="90">
        <v>1842</v>
      </c>
    </row>
    <row r="18" spans="1:1" ht="15" x14ac:dyDescent="0.2">
      <c r="A18" s="25" t="s">
        <v>483</v>
      </c>
    </row>
  </sheetData>
  <mergeCells count="2">
    <mergeCell ref="A3:A4"/>
    <mergeCell ref="B3:H3"/>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workbookViewId="0"/>
  </sheetViews>
  <sheetFormatPr defaultRowHeight="12.75" x14ac:dyDescent="0.2"/>
  <cols>
    <col min="1" max="1" width="34.7109375" style="4" customWidth="1"/>
    <col min="2" max="5" width="10.42578125" style="4" customWidth="1"/>
    <col min="6" max="6" width="10.42578125" style="5" customWidth="1"/>
    <col min="7" max="9" width="10.42578125" style="4" customWidth="1"/>
    <col min="10" max="10" width="10.42578125" style="5" customWidth="1"/>
    <col min="11" max="12" width="11.85546875" style="4" customWidth="1"/>
    <col min="13" max="13" width="11.85546875" style="5" customWidth="1"/>
    <col min="14" max="16384" width="9.140625" style="4"/>
  </cols>
  <sheetData>
    <row r="1" spans="1:13" x14ac:dyDescent="0.2">
      <c r="A1" s="5" t="s">
        <v>573</v>
      </c>
    </row>
    <row r="3" spans="1:13" s="280" customFormat="1" ht="29.25" customHeight="1" x14ac:dyDescent="0.25">
      <c r="A3" s="278" t="s">
        <v>497</v>
      </c>
      <c r="B3" s="279" t="s">
        <v>4</v>
      </c>
      <c r="C3" s="279" t="s">
        <v>5</v>
      </c>
      <c r="D3" s="279" t="s">
        <v>6</v>
      </c>
      <c r="E3" s="279" t="s">
        <v>7</v>
      </c>
      <c r="F3" s="279" t="s">
        <v>8</v>
      </c>
      <c r="G3" s="279" t="s">
        <v>9</v>
      </c>
      <c r="H3" s="279" t="s">
        <v>10</v>
      </c>
      <c r="I3" s="279" t="s">
        <v>11</v>
      </c>
      <c r="J3" s="279" t="s">
        <v>0</v>
      </c>
    </row>
    <row r="4" spans="1:13" s="5" customFormat="1" ht="18" customHeight="1" x14ac:dyDescent="0.2">
      <c r="A4" s="60" t="s">
        <v>324</v>
      </c>
      <c r="B4" s="132">
        <v>282</v>
      </c>
      <c r="C4" s="132">
        <v>409</v>
      </c>
      <c r="D4" s="132">
        <v>361</v>
      </c>
      <c r="E4" s="132">
        <v>72</v>
      </c>
      <c r="F4" s="132">
        <v>82</v>
      </c>
      <c r="G4" s="132">
        <v>154</v>
      </c>
      <c r="H4" s="132">
        <v>319</v>
      </c>
      <c r="I4" s="132">
        <v>163</v>
      </c>
      <c r="J4" s="132">
        <v>1842</v>
      </c>
    </row>
    <row r="5" spans="1:13" ht="18" customHeight="1" x14ac:dyDescent="0.2">
      <c r="A5" s="123" t="s">
        <v>330</v>
      </c>
      <c r="B5" s="133">
        <v>282</v>
      </c>
      <c r="C5" s="133">
        <v>407</v>
      </c>
      <c r="D5" s="133">
        <v>305</v>
      </c>
      <c r="E5" s="133">
        <v>2</v>
      </c>
      <c r="F5" s="132">
        <v>3</v>
      </c>
      <c r="G5" s="133">
        <v>136</v>
      </c>
      <c r="H5" s="133">
        <v>307</v>
      </c>
      <c r="I5" s="133">
        <v>155</v>
      </c>
      <c r="J5" s="132">
        <v>1597</v>
      </c>
    </row>
    <row r="6" spans="1:13" ht="18" customHeight="1" x14ac:dyDescent="0.2">
      <c r="A6" s="123" t="s">
        <v>496</v>
      </c>
      <c r="B6" s="133">
        <v>0</v>
      </c>
      <c r="C6" s="133">
        <v>2</v>
      </c>
      <c r="D6" s="133">
        <v>56</v>
      </c>
      <c r="E6" s="133">
        <v>70</v>
      </c>
      <c r="F6" s="133">
        <v>79</v>
      </c>
      <c r="G6" s="133">
        <v>18</v>
      </c>
      <c r="H6" s="133">
        <v>12</v>
      </c>
      <c r="I6" s="133">
        <v>8</v>
      </c>
      <c r="J6" s="132">
        <v>245</v>
      </c>
    </row>
    <row r="7" spans="1:13" s="13" customFormat="1" ht="18" customHeight="1" x14ac:dyDescent="0.2">
      <c r="A7" s="141" t="s">
        <v>495</v>
      </c>
      <c r="B7" s="134">
        <v>0</v>
      </c>
      <c r="C7" s="134">
        <v>2</v>
      </c>
      <c r="D7" s="134">
        <v>47</v>
      </c>
      <c r="E7" s="134">
        <v>60</v>
      </c>
      <c r="F7" s="135">
        <v>37</v>
      </c>
      <c r="G7" s="134">
        <v>14</v>
      </c>
      <c r="H7" s="134">
        <v>11</v>
      </c>
      <c r="I7" s="134">
        <v>3</v>
      </c>
      <c r="J7" s="135">
        <v>174</v>
      </c>
      <c r="M7" s="28"/>
    </row>
    <row r="8" spans="1:13" s="13" customFormat="1" ht="18" customHeight="1" x14ac:dyDescent="0.2">
      <c r="A8" s="141" t="s">
        <v>329</v>
      </c>
      <c r="B8" s="134">
        <v>0</v>
      </c>
      <c r="C8" s="134">
        <v>0</v>
      </c>
      <c r="D8" s="134">
        <v>4</v>
      </c>
      <c r="E8" s="134">
        <v>9</v>
      </c>
      <c r="F8" s="135">
        <v>19</v>
      </c>
      <c r="G8" s="134">
        <v>1</v>
      </c>
      <c r="H8" s="134">
        <v>1</v>
      </c>
      <c r="I8" s="134">
        <v>0</v>
      </c>
      <c r="J8" s="135">
        <v>34</v>
      </c>
      <c r="M8" s="28"/>
    </row>
    <row r="9" spans="1:13" s="13" customFormat="1" ht="18" customHeight="1" x14ac:dyDescent="0.2">
      <c r="A9" s="141" t="s">
        <v>59</v>
      </c>
      <c r="B9" s="134">
        <v>0</v>
      </c>
      <c r="C9" s="134">
        <v>0</v>
      </c>
      <c r="D9" s="134">
        <v>1</v>
      </c>
      <c r="E9" s="134">
        <v>0</v>
      </c>
      <c r="F9" s="135">
        <v>0</v>
      </c>
      <c r="G9" s="134">
        <v>1</v>
      </c>
      <c r="H9" s="134">
        <v>0</v>
      </c>
      <c r="I9" s="134">
        <v>0</v>
      </c>
      <c r="J9" s="135">
        <v>2</v>
      </c>
      <c r="M9" s="28"/>
    </row>
    <row r="10" spans="1:13" s="13" customFormat="1" ht="18" customHeight="1" x14ac:dyDescent="0.2">
      <c r="A10" s="141" t="s">
        <v>60</v>
      </c>
      <c r="B10" s="134">
        <v>0</v>
      </c>
      <c r="C10" s="134">
        <v>0</v>
      </c>
      <c r="D10" s="134">
        <v>4</v>
      </c>
      <c r="E10" s="134">
        <v>1</v>
      </c>
      <c r="F10" s="135">
        <v>22</v>
      </c>
      <c r="G10" s="134">
        <v>2</v>
      </c>
      <c r="H10" s="134">
        <v>0</v>
      </c>
      <c r="I10" s="134">
        <v>5</v>
      </c>
      <c r="J10" s="135">
        <v>34</v>
      </c>
      <c r="M10" s="28"/>
    </row>
    <row r="11" spans="1:13" s="13" customFormat="1" ht="18" customHeight="1" x14ac:dyDescent="0.2">
      <c r="A11" s="141" t="s">
        <v>112</v>
      </c>
      <c r="B11" s="134">
        <v>0</v>
      </c>
      <c r="C11" s="134">
        <v>0</v>
      </c>
      <c r="D11" s="134">
        <v>0</v>
      </c>
      <c r="E11" s="134">
        <v>0</v>
      </c>
      <c r="F11" s="135">
        <v>1</v>
      </c>
      <c r="G11" s="134">
        <v>0</v>
      </c>
      <c r="H11" s="134">
        <v>0</v>
      </c>
      <c r="I11" s="134">
        <v>0</v>
      </c>
      <c r="J11" s="135">
        <v>1</v>
      </c>
      <c r="M11" s="28"/>
    </row>
    <row r="12" spans="1:13" s="5" customFormat="1" ht="18" customHeight="1" x14ac:dyDescent="0.2">
      <c r="A12" s="131" t="s">
        <v>326</v>
      </c>
      <c r="B12" s="136">
        <v>629</v>
      </c>
      <c r="C12" s="136">
        <v>984</v>
      </c>
      <c r="D12" s="136">
        <v>843</v>
      </c>
      <c r="E12" s="136">
        <v>158</v>
      </c>
      <c r="F12" s="136">
        <v>193</v>
      </c>
      <c r="G12" s="136">
        <v>369</v>
      </c>
      <c r="H12" s="136">
        <v>790</v>
      </c>
      <c r="I12" s="136">
        <v>383</v>
      </c>
      <c r="J12" s="136">
        <v>4349</v>
      </c>
    </row>
    <row r="13" spans="1:13" ht="18" customHeight="1" x14ac:dyDescent="0.2">
      <c r="A13" s="123" t="s">
        <v>330</v>
      </c>
      <c r="B13" s="133">
        <v>629</v>
      </c>
      <c r="C13" s="133">
        <v>979</v>
      </c>
      <c r="D13" s="133">
        <v>710</v>
      </c>
      <c r="E13" s="133">
        <v>5</v>
      </c>
      <c r="F13" s="132">
        <v>11</v>
      </c>
      <c r="G13" s="133">
        <v>325</v>
      </c>
      <c r="H13" s="133">
        <v>764</v>
      </c>
      <c r="I13" s="133">
        <v>365</v>
      </c>
      <c r="J13" s="132">
        <v>3788</v>
      </c>
    </row>
    <row r="14" spans="1:13" ht="18" customHeight="1" x14ac:dyDescent="0.2">
      <c r="A14" s="123" t="s">
        <v>498</v>
      </c>
      <c r="B14" s="133">
        <v>0</v>
      </c>
      <c r="C14" s="133">
        <v>5</v>
      </c>
      <c r="D14" s="133">
        <v>133</v>
      </c>
      <c r="E14" s="133">
        <v>153</v>
      </c>
      <c r="F14" s="133">
        <v>182</v>
      </c>
      <c r="G14" s="133">
        <v>44</v>
      </c>
      <c r="H14" s="133">
        <v>26</v>
      </c>
      <c r="I14" s="133">
        <v>18</v>
      </c>
      <c r="J14" s="132">
        <v>561</v>
      </c>
    </row>
    <row r="15" spans="1:13" s="13" customFormat="1" ht="18" customHeight="1" x14ac:dyDescent="0.2">
      <c r="A15" s="141" t="s">
        <v>495</v>
      </c>
      <c r="B15" s="134">
        <v>0</v>
      </c>
      <c r="C15" s="134">
        <v>5</v>
      </c>
      <c r="D15" s="134">
        <v>108</v>
      </c>
      <c r="E15" s="134">
        <v>131</v>
      </c>
      <c r="F15" s="135">
        <v>89</v>
      </c>
      <c r="G15" s="134">
        <v>36</v>
      </c>
      <c r="H15" s="134">
        <v>22</v>
      </c>
      <c r="I15" s="134">
        <v>7</v>
      </c>
      <c r="J15" s="135">
        <v>398</v>
      </c>
      <c r="M15" s="28"/>
    </row>
    <row r="16" spans="1:13" s="13" customFormat="1" ht="18" customHeight="1" x14ac:dyDescent="0.2">
      <c r="A16" s="141" t="s">
        <v>329</v>
      </c>
      <c r="B16" s="134">
        <v>0</v>
      </c>
      <c r="C16" s="134">
        <v>0</v>
      </c>
      <c r="D16" s="134">
        <v>12</v>
      </c>
      <c r="E16" s="134">
        <v>20</v>
      </c>
      <c r="F16" s="135">
        <v>46</v>
      </c>
      <c r="G16" s="134">
        <v>2</v>
      </c>
      <c r="H16" s="134">
        <v>4</v>
      </c>
      <c r="I16" s="134">
        <v>0</v>
      </c>
      <c r="J16" s="135">
        <v>84</v>
      </c>
      <c r="M16" s="28"/>
    </row>
    <row r="17" spans="1:13" s="13" customFormat="1" ht="18" customHeight="1" x14ac:dyDescent="0.2">
      <c r="A17" s="141" t="s">
        <v>59</v>
      </c>
      <c r="B17" s="134">
        <v>0</v>
      </c>
      <c r="C17" s="134">
        <v>0</v>
      </c>
      <c r="D17" s="134">
        <v>2</v>
      </c>
      <c r="E17" s="134">
        <v>0</v>
      </c>
      <c r="F17" s="135">
        <v>0</v>
      </c>
      <c r="G17" s="134">
        <v>1</v>
      </c>
      <c r="H17" s="134">
        <v>0</v>
      </c>
      <c r="I17" s="134">
        <v>0</v>
      </c>
      <c r="J17" s="135">
        <v>3</v>
      </c>
      <c r="M17" s="28"/>
    </row>
    <row r="18" spans="1:13" s="13" customFormat="1" ht="18" customHeight="1" x14ac:dyDescent="0.2">
      <c r="A18" s="141" t="s">
        <v>60</v>
      </c>
      <c r="B18" s="134">
        <v>0</v>
      </c>
      <c r="C18" s="134">
        <v>0</v>
      </c>
      <c r="D18" s="134">
        <v>11</v>
      </c>
      <c r="E18" s="134">
        <v>2</v>
      </c>
      <c r="F18" s="135">
        <v>45</v>
      </c>
      <c r="G18" s="134">
        <v>5</v>
      </c>
      <c r="H18" s="134">
        <v>0</v>
      </c>
      <c r="I18" s="134">
        <v>11</v>
      </c>
      <c r="J18" s="135">
        <v>74</v>
      </c>
      <c r="M18" s="28"/>
    </row>
    <row r="19" spans="1:13" s="13" customFormat="1" ht="18" customHeight="1" x14ac:dyDescent="0.2">
      <c r="A19" s="142" t="s">
        <v>112</v>
      </c>
      <c r="B19" s="137">
        <v>0</v>
      </c>
      <c r="C19" s="137">
        <v>0</v>
      </c>
      <c r="D19" s="137">
        <v>0</v>
      </c>
      <c r="E19" s="137">
        <v>0</v>
      </c>
      <c r="F19" s="138">
        <v>2</v>
      </c>
      <c r="G19" s="137">
        <v>0</v>
      </c>
      <c r="H19" s="137">
        <v>0</v>
      </c>
      <c r="I19" s="137">
        <v>0</v>
      </c>
      <c r="J19" s="138">
        <v>2</v>
      </c>
      <c r="M19" s="28"/>
    </row>
  </sheetData>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2.75" x14ac:dyDescent="0.2"/>
  <cols>
    <col min="1" max="1" width="29.140625" style="2" customWidth="1"/>
    <col min="2" max="9" width="11" style="2" customWidth="1"/>
    <col min="10" max="10" width="11" style="3" customWidth="1"/>
    <col min="11" max="11" width="12.7109375" style="2" customWidth="1"/>
    <col min="12" max="16384" width="9.140625" style="2"/>
  </cols>
  <sheetData>
    <row r="1" spans="1:10" x14ac:dyDescent="0.2">
      <c r="A1" s="3" t="s">
        <v>574</v>
      </c>
    </row>
    <row r="2" spans="1:10" x14ac:dyDescent="0.2">
      <c r="A2" s="1"/>
    </row>
    <row r="3" spans="1:10" s="39" customFormat="1" ht="30.75" customHeight="1" x14ac:dyDescent="0.25">
      <c r="A3" s="278" t="s">
        <v>497</v>
      </c>
      <c r="B3" s="196" t="s">
        <v>4</v>
      </c>
      <c r="C3" s="196" t="s">
        <v>5</v>
      </c>
      <c r="D3" s="196" t="s">
        <v>6</v>
      </c>
      <c r="E3" s="196" t="s">
        <v>7</v>
      </c>
      <c r="F3" s="196" t="s">
        <v>8</v>
      </c>
      <c r="G3" s="196" t="s">
        <v>9</v>
      </c>
      <c r="H3" s="196" t="s">
        <v>10</v>
      </c>
      <c r="I3" s="196" t="s">
        <v>11</v>
      </c>
      <c r="J3" s="196" t="s">
        <v>0</v>
      </c>
    </row>
    <row r="4" spans="1:10" s="41" customFormat="1" ht="17.25" customHeight="1" x14ac:dyDescent="0.25">
      <c r="A4" s="41" t="s">
        <v>324</v>
      </c>
      <c r="B4" s="182">
        <v>282</v>
      </c>
      <c r="C4" s="182">
        <v>409</v>
      </c>
      <c r="D4" s="182">
        <v>361</v>
      </c>
      <c r="E4" s="182">
        <v>72</v>
      </c>
      <c r="F4" s="182">
        <v>82</v>
      </c>
      <c r="G4" s="182">
        <v>154</v>
      </c>
      <c r="H4" s="182">
        <v>319</v>
      </c>
      <c r="I4" s="182">
        <v>163</v>
      </c>
      <c r="J4" s="182">
        <v>1842</v>
      </c>
    </row>
    <row r="5" spans="1:10" s="39" customFormat="1" ht="17.25" customHeight="1" x14ac:dyDescent="0.25">
      <c r="A5" s="39" t="s">
        <v>331</v>
      </c>
      <c r="B5" s="181">
        <v>267</v>
      </c>
      <c r="C5" s="181">
        <v>358</v>
      </c>
      <c r="D5" s="181">
        <v>115</v>
      </c>
      <c r="E5" s="181">
        <v>9</v>
      </c>
      <c r="F5" s="181">
        <v>1</v>
      </c>
      <c r="G5" s="181">
        <v>13</v>
      </c>
      <c r="H5" s="181">
        <v>148</v>
      </c>
      <c r="I5" s="181">
        <v>50</v>
      </c>
      <c r="J5" s="182">
        <v>961</v>
      </c>
    </row>
    <row r="6" spans="1:10" s="39" customFormat="1" ht="17.25" customHeight="1" x14ac:dyDescent="0.25">
      <c r="A6" s="39" t="s">
        <v>58</v>
      </c>
      <c r="B6" s="181">
        <v>15</v>
      </c>
      <c r="C6" s="181">
        <v>48</v>
      </c>
      <c r="D6" s="181">
        <v>246</v>
      </c>
      <c r="E6" s="181">
        <v>63</v>
      </c>
      <c r="F6" s="181">
        <v>80</v>
      </c>
      <c r="G6" s="181">
        <v>139</v>
      </c>
      <c r="H6" s="181">
        <v>171</v>
      </c>
      <c r="I6" s="181">
        <v>112</v>
      </c>
      <c r="J6" s="182">
        <v>874</v>
      </c>
    </row>
    <row r="7" spans="1:10" s="39" customFormat="1" ht="17.25" customHeight="1" x14ac:dyDescent="0.25">
      <c r="A7" s="39" t="s">
        <v>332</v>
      </c>
      <c r="B7" s="181">
        <v>0</v>
      </c>
      <c r="C7" s="181">
        <v>1</v>
      </c>
      <c r="D7" s="181">
        <v>0</v>
      </c>
      <c r="E7" s="181">
        <v>0</v>
      </c>
      <c r="F7" s="181">
        <v>1</v>
      </c>
      <c r="G7" s="181">
        <v>2</v>
      </c>
      <c r="H7" s="181">
        <v>0</v>
      </c>
      <c r="I7" s="181">
        <v>0</v>
      </c>
      <c r="J7" s="182">
        <v>4</v>
      </c>
    </row>
    <row r="8" spans="1:10" s="39" customFormat="1" ht="17.25" customHeight="1" x14ac:dyDescent="0.25">
      <c r="A8" s="39" t="s">
        <v>112</v>
      </c>
      <c r="B8" s="181">
        <v>0</v>
      </c>
      <c r="C8" s="181">
        <v>2</v>
      </c>
      <c r="D8" s="181">
        <v>0</v>
      </c>
      <c r="E8" s="181">
        <v>0</v>
      </c>
      <c r="F8" s="181">
        <v>0</v>
      </c>
      <c r="G8" s="181">
        <v>0</v>
      </c>
      <c r="H8" s="181">
        <v>0</v>
      </c>
      <c r="I8" s="181">
        <v>1</v>
      </c>
      <c r="J8" s="182">
        <v>3</v>
      </c>
    </row>
    <row r="9" spans="1:10" s="39" customFormat="1" ht="17.25" customHeight="1" x14ac:dyDescent="0.25">
      <c r="A9" s="62" t="s">
        <v>333</v>
      </c>
      <c r="B9" s="65">
        <v>629</v>
      </c>
      <c r="C9" s="65">
        <v>984</v>
      </c>
      <c r="D9" s="65">
        <v>843</v>
      </c>
      <c r="E9" s="65">
        <v>158</v>
      </c>
      <c r="F9" s="65">
        <v>193</v>
      </c>
      <c r="G9" s="65">
        <v>369</v>
      </c>
      <c r="H9" s="65">
        <v>790</v>
      </c>
      <c r="I9" s="65">
        <v>383</v>
      </c>
      <c r="J9" s="65">
        <v>4349</v>
      </c>
    </row>
    <row r="10" spans="1:10" s="39" customFormat="1" ht="17.25" customHeight="1" x14ac:dyDescent="0.25">
      <c r="A10" s="39" t="s">
        <v>331</v>
      </c>
      <c r="B10" s="181">
        <v>594</v>
      </c>
      <c r="C10" s="181">
        <v>856</v>
      </c>
      <c r="D10" s="181">
        <v>260</v>
      </c>
      <c r="E10" s="181">
        <v>19</v>
      </c>
      <c r="F10" s="181">
        <v>3</v>
      </c>
      <c r="G10" s="181">
        <v>29</v>
      </c>
      <c r="H10" s="181">
        <v>385</v>
      </c>
      <c r="I10" s="181">
        <v>108</v>
      </c>
      <c r="J10" s="182">
        <v>2254</v>
      </c>
    </row>
    <row r="11" spans="1:10" s="39" customFormat="1" ht="17.25" customHeight="1" x14ac:dyDescent="0.25">
      <c r="A11" s="39" t="s">
        <v>58</v>
      </c>
      <c r="B11" s="181">
        <v>35</v>
      </c>
      <c r="C11" s="181">
        <v>122</v>
      </c>
      <c r="D11" s="181">
        <v>583</v>
      </c>
      <c r="E11" s="181">
        <v>139</v>
      </c>
      <c r="F11" s="181">
        <v>188</v>
      </c>
      <c r="G11" s="181">
        <v>337</v>
      </c>
      <c r="H11" s="181">
        <v>405</v>
      </c>
      <c r="I11" s="181">
        <v>274</v>
      </c>
      <c r="J11" s="182">
        <v>2083</v>
      </c>
    </row>
    <row r="12" spans="1:10" s="39" customFormat="1" ht="17.25" customHeight="1" x14ac:dyDescent="0.25">
      <c r="A12" s="39" t="s">
        <v>332</v>
      </c>
      <c r="B12" s="181">
        <v>0</v>
      </c>
      <c r="C12" s="181">
        <v>1</v>
      </c>
      <c r="D12" s="181">
        <v>0</v>
      </c>
      <c r="E12" s="181">
        <v>0</v>
      </c>
      <c r="F12" s="181">
        <v>2</v>
      </c>
      <c r="G12" s="181">
        <v>3</v>
      </c>
      <c r="H12" s="181">
        <v>0</v>
      </c>
      <c r="I12" s="181">
        <v>0</v>
      </c>
      <c r="J12" s="182">
        <v>6</v>
      </c>
    </row>
    <row r="13" spans="1:10" s="39" customFormat="1" ht="17.25" customHeight="1" x14ac:dyDescent="0.25">
      <c r="A13" s="64" t="s">
        <v>112</v>
      </c>
      <c r="B13" s="67">
        <v>0</v>
      </c>
      <c r="C13" s="67">
        <v>5</v>
      </c>
      <c r="D13" s="67">
        <v>0</v>
      </c>
      <c r="E13" s="67">
        <v>0</v>
      </c>
      <c r="F13" s="67">
        <v>0</v>
      </c>
      <c r="G13" s="67">
        <v>0</v>
      </c>
      <c r="H13" s="67">
        <v>0</v>
      </c>
      <c r="I13" s="67">
        <v>1</v>
      </c>
      <c r="J13" s="100">
        <v>6</v>
      </c>
    </row>
  </sheetData>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showGridLines="0" workbookViewId="0"/>
  </sheetViews>
  <sheetFormatPr defaultRowHeight="12.75" x14ac:dyDescent="0.2"/>
  <cols>
    <col min="1" max="1" width="45.42578125" style="9" bestFit="1" customWidth="1"/>
    <col min="2" max="9" width="9.7109375" style="73" customWidth="1"/>
    <col min="10" max="10" width="9.7109375" style="69" customWidth="1"/>
    <col min="11" max="16384" width="9.140625" style="9"/>
  </cols>
  <sheetData>
    <row r="1" spans="1:10" x14ac:dyDescent="0.2">
      <c r="A1" s="56" t="s">
        <v>575</v>
      </c>
    </row>
    <row r="2" spans="1:10" x14ac:dyDescent="0.2">
      <c r="A2" s="68"/>
    </row>
    <row r="3" spans="1:10" s="116" customFormat="1" ht="28.5" customHeight="1" x14ac:dyDescent="0.25">
      <c r="A3" s="206"/>
      <c r="B3" s="202" t="s">
        <v>4</v>
      </c>
      <c r="C3" s="202" t="s">
        <v>5</v>
      </c>
      <c r="D3" s="202" t="s">
        <v>6</v>
      </c>
      <c r="E3" s="202" t="s">
        <v>7</v>
      </c>
      <c r="F3" s="202" t="s">
        <v>8</v>
      </c>
      <c r="G3" s="202" t="s">
        <v>9</v>
      </c>
      <c r="H3" s="202" t="s">
        <v>10</v>
      </c>
      <c r="I3" s="202" t="s">
        <v>11</v>
      </c>
      <c r="J3" s="202" t="s">
        <v>0</v>
      </c>
    </row>
    <row r="4" spans="1:10" s="120" customFormat="1" ht="15.75" customHeight="1" x14ac:dyDescent="0.25">
      <c r="A4" s="95" t="s">
        <v>324</v>
      </c>
      <c r="B4" s="94">
        <v>282</v>
      </c>
      <c r="C4" s="94">
        <v>409</v>
      </c>
      <c r="D4" s="94">
        <v>361</v>
      </c>
      <c r="E4" s="94">
        <v>72</v>
      </c>
      <c r="F4" s="94">
        <v>82</v>
      </c>
      <c r="G4" s="94">
        <v>154</v>
      </c>
      <c r="H4" s="94">
        <v>319</v>
      </c>
      <c r="I4" s="94">
        <v>163</v>
      </c>
      <c r="J4" s="94">
        <v>1842</v>
      </c>
    </row>
    <row r="5" spans="1:10" s="88" customFormat="1" ht="15.75" customHeight="1" x14ac:dyDescent="0.25">
      <c r="A5" s="99" t="s">
        <v>499</v>
      </c>
      <c r="B5" s="143">
        <v>146</v>
      </c>
      <c r="C5" s="143">
        <v>265</v>
      </c>
      <c r="D5" s="143">
        <v>262</v>
      </c>
      <c r="E5" s="143">
        <v>55</v>
      </c>
      <c r="F5" s="143">
        <v>50</v>
      </c>
      <c r="G5" s="143">
        <v>95</v>
      </c>
      <c r="H5" s="143">
        <v>206</v>
      </c>
      <c r="I5" s="143">
        <v>130</v>
      </c>
      <c r="J5" s="144">
        <v>1209</v>
      </c>
    </row>
    <row r="6" spans="1:10" s="88" customFormat="1" ht="15.75" customHeight="1" x14ac:dyDescent="0.25">
      <c r="A6" s="99" t="s">
        <v>500</v>
      </c>
      <c r="B6" s="143">
        <v>103</v>
      </c>
      <c r="C6" s="143">
        <v>192</v>
      </c>
      <c r="D6" s="143">
        <v>158</v>
      </c>
      <c r="E6" s="143">
        <v>17</v>
      </c>
      <c r="F6" s="143">
        <v>25</v>
      </c>
      <c r="G6" s="143">
        <v>43</v>
      </c>
      <c r="H6" s="143">
        <v>91</v>
      </c>
      <c r="I6" s="143">
        <v>102</v>
      </c>
      <c r="J6" s="144">
        <v>731</v>
      </c>
    </row>
    <row r="7" spans="1:10" s="88" customFormat="1" ht="15.75" customHeight="1" x14ac:dyDescent="0.25">
      <c r="A7" s="99" t="s">
        <v>501</v>
      </c>
      <c r="B7" s="143">
        <v>282</v>
      </c>
      <c r="C7" s="143">
        <v>407</v>
      </c>
      <c r="D7" s="143">
        <v>357</v>
      </c>
      <c r="E7" s="143">
        <v>72</v>
      </c>
      <c r="F7" s="143">
        <v>76</v>
      </c>
      <c r="G7" s="143">
        <v>149</v>
      </c>
      <c r="H7" s="143">
        <v>316</v>
      </c>
      <c r="I7" s="143">
        <v>162</v>
      </c>
      <c r="J7" s="144">
        <v>1821</v>
      </c>
    </row>
    <row r="8" spans="1:10" s="88" customFormat="1" ht="15.75" customHeight="1" x14ac:dyDescent="0.25">
      <c r="A8" s="99" t="s">
        <v>502</v>
      </c>
      <c r="B8" s="143">
        <v>0</v>
      </c>
      <c r="C8" s="143">
        <v>2</v>
      </c>
      <c r="D8" s="143">
        <v>4</v>
      </c>
      <c r="E8" s="143">
        <v>0</v>
      </c>
      <c r="F8" s="143">
        <v>6</v>
      </c>
      <c r="G8" s="143">
        <v>5</v>
      </c>
      <c r="H8" s="143">
        <v>3</v>
      </c>
      <c r="I8" s="143">
        <v>1</v>
      </c>
      <c r="J8" s="144">
        <v>21</v>
      </c>
    </row>
    <row r="9" spans="1:10" s="88" customFormat="1" ht="15.75" customHeight="1" x14ac:dyDescent="0.25">
      <c r="A9" s="99" t="s">
        <v>503</v>
      </c>
      <c r="B9" s="143">
        <v>224</v>
      </c>
      <c r="C9" s="143">
        <v>316</v>
      </c>
      <c r="D9" s="143">
        <v>227</v>
      </c>
      <c r="E9" s="143">
        <v>32</v>
      </c>
      <c r="F9" s="143">
        <v>31</v>
      </c>
      <c r="G9" s="143">
        <v>61</v>
      </c>
      <c r="H9" s="143">
        <v>164</v>
      </c>
      <c r="I9" s="143">
        <v>125</v>
      </c>
      <c r="J9" s="144">
        <v>1180</v>
      </c>
    </row>
    <row r="10" spans="1:10" s="88" customFormat="1" ht="15.75" customHeight="1" x14ac:dyDescent="0.25">
      <c r="A10" s="99" t="s">
        <v>504</v>
      </c>
      <c r="B10" s="143">
        <v>45</v>
      </c>
      <c r="C10" s="143">
        <v>54</v>
      </c>
      <c r="D10" s="143">
        <v>54</v>
      </c>
      <c r="E10" s="143">
        <v>11</v>
      </c>
      <c r="F10" s="143">
        <v>6</v>
      </c>
      <c r="G10" s="143">
        <v>25</v>
      </c>
      <c r="H10" s="143">
        <v>39</v>
      </c>
      <c r="I10" s="143">
        <v>22</v>
      </c>
      <c r="J10" s="144">
        <v>256</v>
      </c>
    </row>
    <row r="11" spans="1:10" s="88" customFormat="1" ht="15.75" customHeight="1" x14ac:dyDescent="0.25">
      <c r="A11" s="99" t="s">
        <v>505</v>
      </c>
      <c r="B11" s="143">
        <v>11</v>
      </c>
      <c r="C11" s="143">
        <v>36</v>
      </c>
      <c r="D11" s="143">
        <v>77</v>
      </c>
      <c r="E11" s="143">
        <v>29</v>
      </c>
      <c r="F11" s="143">
        <v>45</v>
      </c>
      <c r="G11" s="143">
        <v>66</v>
      </c>
      <c r="H11" s="143">
        <v>116</v>
      </c>
      <c r="I11" s="143">
        <v>15</v>
      </c>
      <c r="J11" s="144">
        <v>395</v>
      </c>
    </row>
    <row r="12" spans="1:10" s="88" customFormat="1" ht="15.75" customHeight="1" x14ac:dyDescent="0.25">
      <c r="A12" s="99" t="s">
        <v>506</v>
      </c>
      <c r="B12" s="143">
        <v>2</v>
      </c>
      <c r="C12" s="143">
        <v>3</v>
      </c>
      <c r="D12" s="143">
        <v>3</v>
      </c>
      <c r="E12" s="143">
        <v>0</v>
      </c>
      <c r="F12" s="143">
        <v>0</v>
      </c>
      <c r="G12" s="143">
        <v>2</v>
      </c>
      <c r="H12" s="143">
        <v>0</v>
      </c>
      <c r="I12" s="143">
        <v>1</v>
      </c>
      <c r="J12" s="144">
        <v>11</v>
      </c>
    </row>
    <row r="13" spans="1:10" s="88" customFormat="1" ht="15.75" customHeight="1" x14ac:dyDescent="0.25">
      <c r="A13" s="99" t="s">
        <v>507</v>
      </c>
      <c r="B13" s="143">
        <v>212</v>
      </c>
      <c r="C13" s="143">
        <v>285</v>
      </c>
      <c r="D13" s="143">
        <v>200</v>
      </c>
      <c r="E13" s="143">
        <v>24</v>
      </c>
      <c r="F13" s="143">
        <v>41</v>
      </c>
      <c r="G13" s="143">
        <v>54</v>
      </c>
      <c r="H13" s="143">
        <v>187</v>
      </c>
      <c r="I13" s="143">
        <v>96</v>
      </c>
      <c r="J13" s="144">
        <v>1099</v>
      </c>
    </row>
    <row r="14" spans="1:10" s="88" customFormat="1" ht="15.75" customHeight="1" x14ac:dyDescent="0.25">
      <c r="A14" s="99" t="s">
        <v>508</v>
      </c>
      <c r="B14" s="143">
        <v>27</v>
      </c>
      <c r="C14" s="143">
        <v>52</v>
      </c>
      <c r="D14" s="143">
        <v>64</v>
      </c>
      <c r="E14" s="143">
        <v>21</v>
      </c>
      <c r="F14" s="143">
        <v>22</v>
      </c>
      <c r="G14" s="143">
        <v>49</v>
      </c>
      <c r="H14" s="143">
        <v>65</v>
      </c>
      <c r="I14" s="143">
        <v>22</v>
      </c>
      <c r="J14" s="144">
        <v>322</v>
      </c>
    </row>
    <row r="15" spans="1:10" s="88" customFormat="1" ht="15.75" customHeight="1" x14ac:dyDescent="0.25">
      <c r="A15" s="99" t="s">
        <v>509</v>
      </c>
      <c r="B15" s="143">
        <v>32</v>
      </c>
      <c r="C15" s="143">
        <v>43</v>
      </c>
      <c r="D15" s="143">
        <v>54</v>
      </c>
      <c r="E15" s="143">
        <v>13</v>
      </c>
      <c r="F15" s="143">
        <v>10</v>
      </c>
      <c r="G15" s="143">
        <v>22</v>
      </c>
      <c r="H15" s="143">
        <v>35</v>
      </c>
      <c r="I15" s="143">
        <v>23</v>
      </c>
      <c r="J15" s="144">
        <v>232</v>
      </c>
    </row>
    <row r="16" spans="1:10" s="88" customFormat="1" ht="15.75" customHeight="1" x14ac:dyDescent="0.25">
      <c r="A16" s="99" t="s">
        <v>510</v>
      </c>
      <c r="B16" s="143">
        <v>8</v>
      </c>
      <c r="C16" s="143">
        <v>25</v>
      </c>
      <c r="D16" s="143">
        <v>39</v>
      </c>
      <c r="E16" s="143">
        <v>13</v>
      </c>
      <c r="F16" s="143">
        <v>8</v>
      </c>
      <c r="G16" s="143">
        <v>23</v>
      </c>
      <c r="H16" s="143">
        <v>26</v>
      </c>
      <c r="I16" s="143">
        <v>22</v>
      </c>
      <c r="J16" s="144">
        <v>164</v>
      </c>
    </row>
    <row r="17" spans="1:10" s="88" customFormat="1" ht="15.75" customHeight="1" x14ac:dyDescent="0.25">
      <c r="A17" s="99" t="s">
        <v>511</v>
      </c>
      <c r="B17" s="145">
        <v>3</v>
      </c>
      <c r="C17" s="145">
        <v>4</v>
      </c>
      <c r="D17" s="145">
        <v>4</v>
      </c>
      <c r="E17" s="145">
        <v>1</v>
      </c>
      <c r="F17" s="145">
        <v>1</v>
      </c>
      <c r="G17" s="145">
        <v>6</v>
      </c>
      <c r="H17" s="145">
        <v>6</v>
      </c>
      <c r="I17" s="145">
        <v>0</v>
      </c>
      <c r="J17" s="144">
        <v>25</v>
      </c>
    </row>
    <row r="18" spans="1:10" s="120" customFormat="1" ht="15.75" customHeight="1" x14ac:dyDescent="0.25">
      <c r="A18" s="95" t="s">
        <v>326</v>
      </c>
      <c r="B18" s="94">
        <v>629</v>
      </c>
      <c r="C18" s="94">
        <v>984</v>
      </c>
      <c r="D18" s="94">
        <v>843</v>
      </c>
      <c r="E18" s="94">
        <v>158</v>
      </c>
      <c r="F18" s="94">
        <v>193</v>
      </c>
      <c r="G18" s="94">
        <v>369</v>
      </c>
      <c r="H18" s="94">
        <v>790</v>
      </c>
      <c r="I18" s="94">
        <v>383</v>
      </c>
      <c r="J18" s="94">
        <v>4349</v>
      </c>
    </row>
    <row r="19" spans="1:10" s="88" customFormat="1" ht="15.75" customHeight="1" x14ac:dyDescent="0.25">
      <c r="A19" s="99" t="s">
        <v>499</v>
      </c>
      <c r="B19" s="143">
        <v>318</v>
      </c>
      <c r="C19" s="143">
        <v>645</v>
      </c>
      <c r="D19" s="143">
        <v>624</v>
      </c>
      <c r="E19" s="143">
        <v>130</v>
      </c>
      <c r="F19" s="143">
        <v>129</v>
      </c>
      <c r="G19" s="143">
        <v>239</v>
      </c>
      <c r="H19" s="143">
        <v>541</v>
      </c>
      <c r="I19" s="143">
        <v>305</v>
      </c>
      <c r="J19" s="144">
        <v>2931</v>
      </c>
    </row>
    <row r="20" spans="1:10" s="88" customFormat="1" ht="15.75" customHeight="1" x14ac:dyDescent="0.25">
      <c r="A20" s="99" t="s">
        <v>500</v>
      </c>
      <c r="B20" s="143">
        <v>233</v>
      </c>
      <c r="C20" s="143">
        <v>466</v>
      </c>
      <c r="D20" s="143">
        <v>353</v>
      </c>
      <c r="E20" s="143">
        <v>37</v>
      </c>
      <c r="F20" s="143">
        <v>58</v>
      </c>
      <c r="G20" s="143">
        <v>95</v>
      </c>
      <c r="H20" s="143">
        <v>222</v>
      </c>
      <c r="I20" s="143">
        <v>229</v>
      </c>
      <c r="J20" s="144">
        <v>1693</v>
      </c>
    </row>
    <row r="21" spans="1:10" s="88" customFormat="1" ht="15.75" customHeight="1" x14ac:dyDescent="0.25">
      <c r="A21" s="99" t="s">
        <v>501</v>
      </c>
      <c r="B21" s="143">
        <v>629</v>
      </c>
      <c r="C21" s="143">
        <v>978</v>
      </c>
      <c r="D21" s="143">
        <v>837</v>
      </c>
      <c r="E21" s="143">
        <v>158</v>
      </c>
      <c r="F21" s="143">
        <v>182</v>
      </c>
      <c r="G21" s="143">
        <v>360</v>
      </c>
      <c r="H21" s="143">
        <v>786</v>
      </c>
      <c r="I21" s="143">
        <v>382</v>
      </c>
      <c r="J21" s="144">
        <v>4312</v>
      </c>
    </row>
    <row r="22" spans="1:10" s="88" customFormat="1" ht="15.75" customHeight="1" x14ac:dyDescent="0.25">
      <c r="A22" s="99" t="s">
        <v>502</v>
      </c>
      <c r="B22" s="143">
        <v>0</v>
      </c>
      <c r="C22" s="143">
        <v>6</v>
      </c>
      <c r="D22" s="143">
        <v>6</v>
      </c>
      <c r="E22" s="143">
        <v>0</v>
      </c>
      <c r="F22" s="143">
        <v>11</v>
      </c>
      <c r="G22" s="143">
        <v>9</v>
      </c>
      <c r="H22" s="143">
        <v>4</v>
      </c>
      <c r="I22" s="143">
        <v>1</v>
      </c>
      <c r="J22" s="144">
        <v>37</v>
      </c>
    </row>
    <row r="23" spans="1:10" s="88" customFormat="1" ht="15.75" customHeight="1" x14ac:dyDescent="0.25">
      <c r="A23" s="99" t="s">
        <v>503</v>
      </c>
      <c r="B23" s="143">
        <v>489</v>
      </c>
      <c r="C23" s="143">
        <v>745</v>
      </c>
      <c r="D23" s="143">
        <v>502</v>
      </c>
      <c r="E23" s="143">
        <v>77</v>
      </c>
      <c r="F23" s="143">
        <v>63</v>
      </c>
      <c r="G23" s="143">
        <v>141</v>
      </c>
      <c r="H23" s="143">
        <v>397</v>
      </c>
      <c r="I23" s="143">
        <v>288</v>
      </c>
      <c r="J23" s="144">
        <v>2702</v>
      </c>
    </row>
    <row r="24" spans="1:10" s="88" customFormat="1" ht="15.75" customHeight="1" x14ac:dyDescent="0.25">
      <c r="A24" s="99" t="s">
        <v>504</v>
      </c>
      <c r="B24" s="143">
        <v>101</v>
      </c>
      <c r="C24" s="143">
        <v>135</v>
      </c>
      <c r="D24" s="143">
        <v>137</v>
      </c>
      <c r="E24" s="143">
        <v>21</v>
      </c>
      <c r="F24" s="143">
        <v>16</v>
      </c>
      <c r="G24" s="143">
        <v>60</v>
      </c>
      <c r="H24" s="143">
        <v>101</v>
      </c>
      <c r="I24" s="143">
        <v>51</v>
      </c>
      <c r="J24" s="144">
        <v>622</v>
      </c>
    </row>
    <row r="25" spans="1:10" s="88" customFormat="1" ht="15.75" customHeight="1" x14ac:dyDescent="0.25">
      <c r="A25" s="99" t="s">
        <v>505</v>
      </c>
      <c r="B25" s="143">
        <v>37</v>
      </c>
      <c r="C25" s="143">
        <v>98</v>
      </c>
      <c r="D25" s="143">
        <v>201</v>
      </c>
      <c r="E25" s="143">
        <v>60</v>
      </c>
      <c r="F25" s="143">
        <v>114</v>
      </c>
      <c r="G25" s="143">
        <v>166</v>
      </c>
      <c r="H25" s="143">
        <v>292</v>
      </c>
      <c r="I25" s="143">
        <v>43</v>
      </c>
      <c r="J25" s="144">
        <v>1011</v>
      </c>
    </row>
    <row r="26" spans="1:10" s="88" customFormat="1" ht="15.75" customHeight="1" x14ac:dyDescent="0.25">
      <c r="A26" s="99" t="s">
        <v>506</v>
      </c>
      <c r="B26" s="143">
        <v>2</v>
      </c>
      <c r="C26" s="143">
        <v>6</v>
      </c>
      <c r="D26" s="143">
        <v>3</v>
      </c>
      <c r="E26" s="143">
        <v>0</v>
      </c>
      <c r="F26" s="143">
        <v>0</v>
      </c>
      <c r="G26" s="143">
        <v>2</v>
      </c>
      <c r="H26" s="143">
        <v>0</v>
      </c>
      <c r="I26" s="143">
        <v>1</v>
      </c>
      <c r="J26" s="144">
        <v>14</v>
      </c>
    </row>
    <row r="27" spans="1:10" s="88" customFormat="1" ht="15.75" customHeight="1" x14ac:dyDescent="0.25">
      <c r="A27" s="99" t="s">
        <v>507</v>
      </c>
      <c r="B27" s="143">
        <v>450</v>
      </c>
      <c r="C27" s="143">
        <v>675</v>
      </c>
      <c r="D27" s="143">
        <v>442</v>
      </c>
      <c r="E27" s="143">
        <v>50</v>
      </c>
      <c r="F27" s="143">
        <v>87</v>
      </c>
      <c r="G27" s="143">
        <v>123</v>
      </c>
      <c r="H27" s="143">
        <v>441</v>
      </c>
      <c r="I27" s="143">
        <v>203</v>
      </c>
      <c r="J27" s="144">
        <v>2471</v>
      </c>
    </row>
    <row r="28" spans="1:10" s="88" customFormat="1" ht="15.75" customHeight="1" x14ac:dyDescent="0.25">
      <c r="A28" s="99" t="s">
        <v>508</v>
      </c>
      <c r="B28" s="143">
        <v>70</v>
      </c>
      <c r="C28" s="143">
        <v>134</v>
      </c>
      <c r="D28" s="143">
        <v>163</v>
      </c>
      <c r="E28" s="143">
        <v>49</v>
      </c>
      <c r="F28" s="143">
        <v>64</v>
      </c>
      <c r="G28" s="143">
        <v>129</v>
      </c>
      <c r="H28" s="143">
        <v>167</v>
      </c>
      <c r="I28" s="143">
        <v>64</v>
      </c>
      <c r="J28" s="144">
        <v>840</v>
      </c>
    </row>
    <row r="29" spans="1:10" s="88" customFormat="1" ht="15.75" customHeight="1" x14ac:dyDescent="0.25">
      <c r="A29" s="99" t="s">
        <v>509</v>
      </c>
      <c r="B29" s="143">
        <v>84</v>
      </c>
      <c r="C29" s="143">
        <v>92</v>
      </c>
      <c r="D29" s="143">
        <v>132</v>
      </c>
      <c r="E29" s="143">
        <v>26</v>
      </c>
      <c r="F29" s="143">
        <v>22</v>
      </c>
      <c r="G29" s="143">
        <v>42</v>
      </c>
      <c r="H29" s="143">
        <v>88</v>
      </c>
      <c r="I29" s="143">
        <v>55</v>
      </c>
      <c r="J29" s="144">
        <v>541</v>
      </c>
    </row>
    <row r="30" spans="1:10" s="88" customFormat="1" ht="15.75" customHeight="1" x14ac:dyDescent="0.25">
      <c r="A30" s="99" t="s">
        <v>510</v>
      </c>
      <c r="B30" s="143">
        <v>19</v>
      </c>
      <c r="C30" s="143">
        <v>69</v>
      </c>
      <c r="D30" s="143">
        <v>99</v>
      </c>
      <c r="E30" s="143">
        <v>31</v>
      </c>
      <c r="F30" s="143">
        <v>19</v>
      </c>
      <c r="G30" s="143">
        <v>60</v>
      </c>
      <c r="H30" s="143">
        <v>78</v>
      </c>
      <c r="I30" s="143">
        <v>61</v>
      </c>
      <c r="J30" s="144">
        <v>436</v>
      </c>
    </row>
    <row r="31" spans="1:10" s="88" customFormat="1" ht="15.75" customHeight="1" x14ac:dyDescent="0.25">
      <c r="A31" s="124" t="s">
        <v>511</v>
      </c>
      <c r="B31" s="145">
        <v>6</v>
      </c>
      <c r="C31" s="145">
        <v>14</v>
      </c>
      <c r="D31" s="145">
        <v>7</v>
      </c>
      <c r="E31" s="145">
        <v>2</v>
      </c>
      <c r="F31" s="145">
        <v>1</v>
      </c>
      <c r="G31" s="145">
        <v>15</v>
      </c>
      <c r="H31" s="145">
        <v>16</v>
      </c>
      <c r="I31" s="145">
        <v>0</v>
      </c>
      <c r="J31" s="146">
        <v>61</v>
      </c>
    </row>
  </sheetData>
  <pageMargins left="0.7" right="0.7" top="0.75" bottom="0.75" header="0.3" footer="0.3"/>
  <pageSetup paperSize="9" scale="98"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zoomScaleNormal="100" workbookViewId="0"/>
  </sheetViews>
  <sheetFormatPr defaultRowHeight="12.75" x14ac:dyDescent="0.2"/>
  <cols>
    <col min="1" max="1" width="43.42578125" style="9" customWidth="1"/>
    <col min="2" max="10" width="9.7109375" style="9" customWidth="1"/>
    <col min="11" max="12" width="9.140625" style="9"/>
    <col min="13" max="13" width="30.85546875" style="9" customWidth="1"/>
    <col min="14" max="16384" width="9.140625" style="9"/>
  </cols>
  <sheetData>
    <row r="1" spans="1:10" x14ac:dyDescent="0.2">
      <c r="A1" s="56" t="s">
        <v>576</v>
      </c>
      <c r="J1" s="56"/>
    </row>
    <row r="2" spans="1:10" x14ac:dyDescent="0.2">
      <c r="A2" s="68"/>
      <c r="J2" s="56"/>
    </row>
    <row r="3" spans="1:10" s="63" customFormat="1" ht="27" customHeight="1" x14ac:dyDescent="0.25">
      <c r="A3" s="199" t="s">
        <v>514</v>
      </c>
      <c r="B3" s="196" t="s">
        <v>4</v>
      </c>
      <c r="C3" s="196" t="s">
        <v>5</v>
      </c>
      <c r="D3" s="196" t="s">
        <v>6</v>
      </c>
      <c r="E3" s="196" t="s">
        <v>7</v>
      </c>
      <c r="F3" s="196" t="s">
        <v>8</v>
      </c>
      <c r="G3" s="196" t="s">
        <v>9</v>
      </c>
      <c r="H3" s="196" t="s">
        <v>10</v>
      </c>
      <c r="I3" s="196" t="s">
        <v>11</v>
      </c>
      <c r="J3" s="202" t="s">
        <v>0</v>
      </c>
    </row>
    <row r="4" spans="1:10" s="63" customFormat="1" ht="15" customHeight="1" x14ac:dyDescent="0.25">
      <c r="A4" s="62" t="s">
        <v>324</v>
      </c>
      <c r="B4" s="65">
        <v>282</v>
      </c>
      <c r="C4" s="65">
        <v>409</v>
      </c>
      <c r="D4" s="65">
        <v>361</v>
      </c>
      <c r="E4" s="65">
        <v>72</v>
      </c>
      <c r="F4" s="65">
        <v>82</v>
      </c>
      <c r="G4" s="65">
        <v>154</v>
      </c>
      <c r="H4" s="65">
        <v>319</v>
      </c>
      <c r="I4" s="65">
        <v>163</v>
      </c>
      <c r="J4" s="65">
        <v>1842</v>
      </c>
    </row>
    <row r="5" spans="1:10" s="63" customFormat="1" ht="15" customHeight="1" x14ac:dyDescent="0.25">
      <c r="A5" s="63" t="s">
        <v>512</v>
      </c>
      <c r="B5" s="66"/>
      <c r="C5" s="66"/>
      <c r="D5" s="66"/>
      <c r="E5" s="66"/>
      <c r="F5" s="66"/>
      <c r="G5" s="66"/>
      <c r="H5" s="66"/>
      <c r="I5" s="66"/>
      <c r="J5" s="87"/>
    </row>
    <row r="6" spans="1:10" s="63" customFormat="1" ht="15" customHeight="1" x14ac:dyDescent="0.25">
      <c r="A6" s="147" t="s">
        <v>351</v>
      </c>
      <c r="B6" s="66">
        <v>281</v>
      </c>
      <c r="C6" s="66">
        <v>409</v>
      </c>
      <c r="D6" s="66">
        <v>360</v>
      </c>
      <c r="E6" s="66">
        <v>70</v>
      </c>
      <c r="F6" s="66">
        <v>78</v>
      </c>
      <c r="G6" s="66">
        <v>151</v>
      </c>
      <c r="H6" s="66">
        <v>318</v>
      </c>
      <c r="I6" s="66">
        <v>163</v>
      </c>
      <c r="J6" s="87">
        <f>SUM(B6:I6)</f>
        <v>1830</v>
      </c>
    </row>
    <row r="7" spans="1:10" s="63" customFormat="1" ht="15" customHeight="1" x14ac:dyDescent="0.25">
      <c r="A7" s="147" t="s">
        <v>358</v>
      </c>
      <c r="B7" s="66">
        <v>130</v>
      </c>
      <c r="C7" s="66">
        <v>226</v>
      </c>
      <c r="D7" s="66">
        <v>189</v>
      </c>
      <c r="E7" s="66">
        <v>38</v>
      </c>
      <c r="F7" s="66">
        <v>44</v>
      </c>
      <c r="G7" s="66">
        <v>84</v>
      </c>
      <c r="H7" s="66">
        <v>161</v>
      </c>
      <c r="I7" s="66">
        <v>99</v>
      </c>
      <c r="J7" s="87">
        <f>SUM(B7:I7)</f>
        <v>971</v>
      </c>
    </row>
    <row r="8" spans="1:10" s="63" customFormat="1" ht="15" customHeight="1" x14ac:dyDescent="0.25">
      <c r="A8" s="147" t="s">
        <v>359</v>
      </c>
      <c r="B8" s="66">
        <v>149</v>
      </c>
      <c r="C8" s="66">
        <v>180</v>
      </c>
      <c r="D8" s="66">
        <v>170</v>
      </c>
      <c r="E8" s="66">
        <v>31</v>
      </c>
      <c r="F8" s="66">
        <v>38</v>
      </c>
      <c r="G8" s="66">
        <v>69</v>
      </c>
      <c r="H8" s="66">
        <v>155</v>
      </c>
      <c r="I8" s="66">
        <v>63</v>
      </c>
      <c r="J8" s="87">
        <f t="shared" ref="J8:J18" si="0">SUM(B8:I8)</f>
        <v>855</v>
      </c>
    </row>
    <row r="9" spans="1:10" s="63" customFormat="1" ht="15" customHeight="1" x14ac:dyDescent="0.25">
      <c r="A9" s="147" t="s">
        <v>361</v>
      </c>
      <c r="B9" s="66">
        <v>3</v>
      </c>
      <c r="C9" s="66">
        <v>1</v>
      </c>
      <c r="D9" s="66">
        <v>0</v>
      </c>
      <c r="E9" s="66">
        <v>1</v>
      </c>
      <c r="F9" s="66">
        <v>0</v>
      </c>
      <c r="G9" s="66">
        <v>0</v>
      </c>
      <c r="H9" s="66">
        <v>1</v>
      </c>
      <c r="I9" s="66">
        <v>1</v>
      </c>
      <c r="J9" s="87">
        <f t="shared" si="0"/>
        <v>7</v>
      </c>
    </row>
    <row r="10" spans="1:10" s="63" customFormat="1" ht="15" customHeight="1" x14ac:dyDescent="0.25">
      <c r="A10" s="147" t="s">
        <v>55</v>
      </c>
      <c r="B10" s="66">
        <v>0</v>
      </c>
      <c r="C10" s="66">
        <v>2</v>
      </c>
      <c r="D10" s="66">
        <v>2</v>
      </c>
      <c r="E10" s="66">
        <v>2</v>
      </c>
      <c r="F10" s="66">
        <v>0</v>
      </c>
      <c r="G10" s="66">
        <v>1</v>
      </c>
      <c r="H10" s="66">
        <v>2</v>
      </c>
      <c r="I10" s="66">
        <v>0</v>
      </c>
      <c r="J10" s="87">
        <f t="shared" si="0"/>
        <v>9</v>
      </c>
    </row>
    <row r="11" spans="1:10" s="63" customFormat="1" ht="15" customHeight="1" x14ac:dyDescent="0.25">
      <c r="A11" s="63" t="s">
        <v>513</v>
      </c>
      <c r="B11" s="66"/>
      <c r="C11" s="66"/>
      <c r="D11" s="66"/>
      <c r="E11" s="66"/>
      <c r="F11" s="66"/>
      <c r="G11" s="66"/>
      <c r="H11" s="66"/>
      <c r="I11" s="66"/>
      <c r="J11" s="87"/>
    </row>
    <row r="12" spans="1:10" s="63" customFormat="1" ht="15" customHeight="1" x14ac:dyDescent="0.25">
      <c r="A12" s="147" t="s">
        <v>352</v>
      </c>
      <c r="B12" s="66">
        <v>257</v>
      </c>
      <c r="C12" s="66">
        <v>403</v>
      </c>
      <c r="D12" s="66">
        <v>354</v>
      </c>
      <c r="E12" s="66">
        <v>70</v>
      </c>
      <c r="F12" s="66">
        <v>80</v>
      </c>
      <c r="G12" s="66">
        <v>149</v>
      </c>
      <c r="H12" s="66">
        <v>316</v>
      </c>
      <c r="I12" s="66">
        <v>160</v>
      </c>
      <c r="J12" s="87">
        <f t="shared" si="0"/>
        <v>1789</v>
      </c>
    </row>
    <row r="13" spans="1:10" s="63" customFormat="1" ht="15" customHeight="1" x14ac:dyDescent="0.25">
      <c r="A13" s="147" t="s">
        <v>360</v>
      </c>
      <c r="B13" s="66">
        <v>21</v>
      </c>
      <c r="C13" s="66">
        <v>5</v>
      </c>
      <c r="D13" s="66">
        <v>3</v>
      </c>
      <c r="E13" s="66">
        <v>2</v>
      </c>
      <c r="F13" s="66">
        <v>2</v>
      </c>
      <c r="G13" s="66">
        <v>1</v>
      </c>
      <c r="H13" s="66">
        <v>2</v>
      </c>
      <c r="I13" s="66">
        <v>3</v>
      </c>
      <c r="J13" s="87">
        <f t="shared" si="0"/>
        <v>39</v>
      </c>
    </row>
    <row r="14" spans="1:10" s="63" customFormat="1" ht="15" customHeight="1" x14ac:dyDescent="0.25">
      <c r="A14" s="147" t="s">
        <v>353</v>
      </c>
      <c r="B14" s="66">
        <v>4</v>
      </c>
      <c r="C14" s="66">
        <v>1</v>
      </c>
      <c r="D14" s="66">
        <v>3</v>
      </c>
      <c r="E14" s="66">
        <v>0</v>
      </c>
      <c r="F14" s="66">
        <v>0</v>
      </c>
      <c r="G14" s="66">
        <v>1</v>
      </c>
      <c r="H14" s="66">
        <v>1</v>
      </c>
      <c r="I14" s="66">
        <v>0</v>
      </c>
      <c r="J14" s="87">
        <f t="shared" si="0"/>
        <v>10</v>
      </c>
    </row>
    <row r="15" spans="1:10" s="63" customFormat="1" ht="15" customHeight="1" x14ac:dyDescent="0.25">
      <c r="A15" s="147" t="s">
        <v>56</v>
      </c>
      <c r="B15" s="66">
        <v>0</v>
      </c>
      <c r="C15" s="66">
        <v>0</v>
      </c>
      <c r="D15" s="66">
        <v>1</v>
      </c>
      <c r="E15" s="66">
        <v>0</v>
      </c>
      <c r="F15" s="66">
        <v>0</v>
      </c>
      <c r="G15" s="66">
        <v>3</v>
      </c>
      <c r="H15" s="66">
        <v>0</v>
      </c>
      <c r="I15" s="66">
        <v>0</v>
      </c>
      <c r="J15" s="87">
        <f t="shared" si="0"/>
        <v>4</v>
      </c>
    </row>
    <row r="16" spans="1:10" s="63" customFormat="1" ht="15" customHeight="1" x14ac:dyDescent="0.25">
      <c r="A16" s="147" t="s">
        <v>355</v>
      </c>
      <c r="B16" s="66">
        <v>262</v>
      </c>
      <c r="C16" s="66">
        <v>403</v>
      </c>
      <c r="D16" s="66">
        <v>354</v>
      </c>
      <c r="E16" s="66">
        <v>69</v>
      </c>
      <c r="F16" s="66">
        <v>78</v>
      </c>
      <c r="G16" s="66">
        <v>149</v>
      </c>
      <c r="H16" s="66">
        <v>315</v>
      </c>
      <c r="I16" s="66">
        <v>158</v>
      </c>
      <c r="J16" s="87">
        <f t="shared" si="0"/>
        <v>1788</v>
      </c>
    </row>
    <row r="17" spans="1:10" s="63" customFormat="1" ht="15" customHeight="1" x14ac:dyDescent="0.25">
      <c r="A17" s="147" t="s">
        <v>354</v>
      </c>
      <c r="B17" s="66">
        <v>20</v>
      </c>
      <c r="C17" s="66">
        <v>5</v>
      </c>
      <c r="D17" s="66">
        <v>7</v>
      </c>
      <c r="E17" s="66">
        <v>3</v>
      </c>
      <c r="F17" s="66">
        <v>3</v>
      </c>
      <c r="G17" s="66">
        <v>3</v>
      </c>
      <c r="H17" s="66">
        <v>4</v>
      </c>
      <c r="I17" s="66">
        <v>3</v>
      </c>
      <c r="J17" s="87">
        <f t="shared" si="0"/>
        <v>48</v>
      </c>
    </row>
    <row r="18" spans="1:10" s="63" customFormat="1" ht="15" customHeight="1" x14ac:dyDescent="0.25">
      <c r="A18" s="147" t="s">
        <v>362</v>
      </c>
      <c r="B18" s="66">
        <v>0</v>
      </c>
      <c r="C18" s="66">
        <v>1</v>
      </c>
      <c r="D18" s="66">
        <v>0</v>
      </c>
      <c r="E18" s="66">
        <v>0</v>
      </c>
      <c r="F18" s="66">
        <v>1</v>
      </c>
      <c r="G18" s="66">
        <v>2</v>
      </c>
      <c r="H18" s="66">
        <v>0</v>
      </c>
      <c r="I18" s="66">
        <v>2</v>
      </c>
      <c r="J18" s="87">
        <f t="shared" si="0"/>
        <v>6</v>
      </c>
    </row>
    <row r="19" spans="1:10" s="63" customFormat="1" ht="15" customHeight="1" x14ac:dyDescent="0.25">
      <c r="A19" s="62" t="s">
        <v>357</v>
      </c>
      <c r="B19" s="65">
        <v>629</v>
      </c>
      <c r="C19" s="65">
        <v>984</v>
      </c>
      <c r="D19" s="65">
        <v>843</v>
      </c>
      <c r="E19" s="65">
        <v>158</v>
      </c>
      <c r="F19" s="65">
        <v>193</v>
      </c>
      <c r="G19" s="65">
        <v>369</v>
      </c>
      <c r="H19" s="65">
        <v>790</v>
      </c>
      <c r="I19" s="65">
        <v>383</v>
      </c>
      <c r="J19" s="65">
        <f>SUM(B19:I19)</f>
        <v>4349</v>
      </c>
    </row>
    <row r="20" spans="1:10" s="63" customFormat="1" ht="15" customHeight="1" x14ac:dyDescent="0.25">
      <c r="A20" s="63" t="s">
        <v>512</v>
      </c>
      <c r="B20" s="66"/>
      <c r="C20" s="66"/>
      <c r="D20" s="66"/>
      <c r="E20" s="66"/>
      <c r="F20" s="66"/>
      <c r="G20" s="66"/>
      <c r="H20" s="66"/>
      <c r="I20" s="66"/>
      <c r="J20" s="87"/>
    </row>
    <row r="21" spans="1:10" s="63" customFormat="1" ht="15" customHeight="1" x14ac:dyDescent="0.25">
      <c r="A21" s="147" t="s">
        <v>351</v>
      </c>
      <c r="B21" s="66">
        <v>628</v>
      </c>
      <c r="C21" s="66">
        <v>984</v>
      </c>
      <c r="D21" s="66">
        <v>842</v>
      </c>
      <c r="E21" s="66">
        <v>155</v>
      </c>
      <c r="F21" s="66">
        <v>184</v>
      </c>
      <c r="G21" s="66">
        <v>365</v>
      </c>
      <c r="H21" s="66">
        <v>782</v>
      </c>
      <c r="I21" s="66">
        <v>383</v>
      </c>
      <c r="J21" s="87">
        <f>SUM(B21:I21)</f>
        <v>4323</v>
      </c>
    </row>
    <row r="22" spans="1:10" s="63" customFormat="1" ht="15" customHeight="1" x14ac:dyDescent="0.25">
      <c r="A22" s="147" t="s">
        <v>358</v>
      </c>
      <c r="B22" s="66">
        <v>308</v>
      </c>
      <c r="C22" s="66">
        <v>560</v>
      </c>
      <c r="D22" s="66">
        <v>444</v>
      </c>
      <c r="E22" s="66">
        <v>83</v>
      </c>
      <c r="F22" s="66">
        <v>96</v>
      </c>
      <c r="G22" s="66">
        <v>217</v>
      </c>
      <c r="H22" s="66">
        <v>402</v>
      </c>
      <c r="I22" s="66">
        <v>220</v>
      </c>
      <c r="J22" s="87">
        <f>SUM(B22:I22)</f>
        <v>2330</v>
      </c>
    </row>
    <row r="23" spans="1:10" s="63" customFormat="1" ht="15" customHeight="1" x14ac:dyDescent="0.25">
      <c r="A23" s="147" t="s">
        <v>359</v>
      </c>
      <c r="B23" s="66">
        <v>315</v>
      </c>
      <c r="C23" s="66">
        <v>419</v>
      </c>
      <c r="D23" s="66">
        <v>394</v>
      </c>
      <c r="E23" s="66">
        <v>70</v>
      </c>
      <c r="F23" s="66">
        <v>97</v>
      </c>
      <c r="G23" s="66">
        <v>151</v>
      </c>
      <c r="H23" s="66">
        <v>382</v>
      </c>
      <c r="I23" s="66">
        <v>160</v>
      </c>
      <c r="J23" s="87">
        <f t="shared" ref="J23:J33" si="1">SUM(B23:I23)</f>
        <v>1988</v>
      </c>
    </row>
    <row r="24" spans="1:10" s="63" customFormat="1" ht="15" customHeight="1" x14ac:dyDescent="0.25">
      <c r="A24" s="147" t="s">
        <v>361</v>
      </c>
      <c r="B24" s="66">
        <v>6</v>
      </c>
      <c r="C24" s="66">
        <v>2</v>
      </c>
      <c r="D24" s="66">
        <v>0</v>
      </c>
      <c r="E24" s="66">
        <v>1</v>
      </c>
      <c r="F24" s="66">
        <v>0</v>
      </c>
      <c r="G24" s="66">
        <v>0</v>
      </c>
      <c r="H24" s="66">
        <v>1</v>
      </c>
      <c r="I24" s="66">
        <v>3</v>
      </c>
      <c r="J24" s="87">
        <f t="shared" si="1"/>
        <v>13</v>
      </c>
    </row>
    <row r="25" spans="1:10" s="63" customFormat="1" ht="15" customHeight="1" x14ac:dyDescent="0.25">
      <c r="A25" s="147" t="s">
        <v>55</v>
      </c>
      <c r="B25" s="66">
        <v>0</v>
      </c>
      <c r="C25" s="66">
        <v>3</v>
      </c>
      <c r="D25" s="66">
        <v>5</v>
      </c>
      <c r="E25" s="66">
        <v>4</v>
      </c>
      <c r="F25" s="66">
        <v>0</v>
      </c>
      <c r="G25" s="66">
        <v>1</v>
      </c>
      <c r="H25" s="66">
        <v>5</v>
      </c>
      <c r="I25" s="66">
        <v>0</v>
      </c>
      <c r="J25" s="87">
        <f t="shared" si="1"/>
        <v>18</v>
      </c>
    </row>
    <row r="26" spans="1:10" s="147" customFormat="1" ht="15" customHeight="1" x14ac:dyDescent="0.25">
      <c r="A26" s="99" t="s">
        <v>513</v>
      </c>
      <c r="B26" s="66"/>
      <c r="C26" s="66"/>
      <c r="D26" s="66"/>
      <c r="E26" s="66"/>
      <c r="F26" s="66"/>
      <c r="G26" s="66"/>
      <c r="H26" s="66"/>
      <c r="I26" s="66"/>
      <c r="J26" s="87"/>
    </row>
    <row r="27" spans="1:10" s="63" customFormat="1" ht="15" customHeight="1" x14ac:dyDescent="0.25">
      <c r="A27" s="147" t="s">
        <v>352</v>
      </c>
      <c r="B27" s="66">
        <v>573</v>
      </c>
      <c r="C27" s="66">
        <v>972</v>
      </c>
      <c r="D27" s="66">
        <v>828</v>
      </c>
      <c r="E27" s="66">
        <v>154</v>
      </c>
      <c r="F27" s="66">
        <v>187</v>
      </c>
      <c r="G27" s="66">
        <v>358</v>
      </c>
      <c r="H27" s="66">
        <v>782</v>
      </c>
      <c r="I27" s="66">
        <v>379</v>
      </c>
      <c r="J27" s="87">
        <f t="shared" si="1"/>
        <v>4233</v>
      </c>
    </row>
    <row r="28" spans="1:10" s="63" customFormat="1" ht="15" customHeight="1" x14ac:dyDescent="0.25">
      <c r="A28" s="147" t="s">
        <v>360</v>
      </c>
      <c r="B28" s="66">
        <v>45</v>
      </c>
      <c r="C28" s="66">
        <v>8</v>
      </c>
      <c r="D28" s="66">
        <v>4</v>
      </c>
      <c r="E28" s="66">
        <v>4</v>
      </c>
      <c r="F28" s="66">
        <v>6</v>
      </c>
      <c r="G28" s="66">
        <v>1</v>
      </c>
      <c r="H28" s="66">
        <v>4</v>
      </c>
      <c r="I28" s="66">
        <v>4</v>
      </c>
      <c r="J28" s="87">
        <f t="shared" si="1"/>
        <v>76</v>
      </c>
    </row>
    <row r="29" spans="1:10" s="63" customFormat="1" ht="15" customHeight="1" x14ac:dyDescent="0.25">
      <c r="A29" s="147" t="s">
        <v>353</v>
      </c>
      <c r="B29" s="66">
        <v>11</v>
      </c>
      <c r="C29" s="66">
        <v>4</v>
      </c>
      <c r="D29" s="66">
        <v>10</v>
      </c>
      <c r="E29" s="66">
        <v>0</v>
      </c>
      <c r="F29" s="66">
        <v>0</v>
      </c>
      <c r="G29" s="66">
        <v>2</v>
      </c>
      <c r="H29" s="66">
        <v>4</v>
      </c>
      <c r="I29" s="66">
        <v>0</v>
      </c>
      <c r="J29" s="87">
        <f t="shared" si="1"/>
        <v>31</v>
      </c>
    </row>
    <row r="30" spans="1:10" s="63" customFormat="1" ht="15" customHeight="1" x14ac:dyDescent="0.25">
      <c r="A30" s="147" t="s">
        <v>56</v>
      </c>
      <c r="B30" s="66">
        <v>0</v>
      </c>
      <c r="C30" s="66">
        <v>0</v>
      </c>
      <c r="D30" s="66">
        <v>1</v>
      </c>
      <c r="E30" s="66">
        <v>0</v>
      </c>
      <c r="F30" s="66">
        <v>0</v>
      </c>
      <c r="G30" s="66">
        <v>8</v>
      </c>
      <c r="H30" s="66">
        <v>0</v>
      </c>
      <c r="I30" s="66">
        <v>0</v>
      </c>
      <c r="J30" s="87">
        <f t="shared" si="1"/>
        <v>9</v>
      </c>
    </row>
    <row r="31" spans="1:10" s="63" customFormat="1" ht="15" customHeight="1" x14ac:dyDescent="0.25">
      <c r="A31" s="147" t="s">
        <v>355</v>
      </c>
      <c r="B31" s="66">
        <v>583</v>
      </c>
      <c r="C31" s="66">
        <v>974</v>
      </c>
      <c r="D31" s="66">
        <v>831</v>
      </c>
      <c r="E31" s="66">
        <v>152</v>
      </c>
      <c r="F31" s="66">
        <v>181</v>
      </c>
      <c r="G31" s="66">
        <v>358</v>
      </c>
      <c r="H31" s="66">
        <v>780</v>
      </c>
      <c r="I31" s="66">
        <v>375</v>
      </c>
      <c r="J31" s="87">
        <f t="shared" si="1"/>
        <v>4234</v>
      </c>
    </row>
    <row r="32" spans="1:10" s="63" customFormat="1" ht="15" customHeight="1" x14ac:dyDescent="0.25">
      <c r="A32" s="147" t="s">
        <v>354</v>
      </c>
      <c r="B32" s="66">
        <v>46</v>
      </c>
      <c r="C32" s="66">
        <v>9</v>
      </c>
      <c r="D32" s="66">
        <v>12</v>
      </c>
      <c r="E32" s="66">
        <v>6</v>
      </c>
      <c r="F32" s="66">
        <v>10</v>
      </c>
      <c r="G32" s="66">
        <v>8</v>
      </c>
      <c r="H32" s="66">
        <v>10</v>
      </c>
      <c r="I32" s="66">
        <v>4</v>
      </c>
      <c r="J32" s="87">
        <f t="shared" si="1"/>
        <v>105</v>
      </c>
    </row>
    <row r="33" spans="1:10" s="63" customFormat="1" ht="15" customHeight="1" x14ac:dyDescent="0.25">
      <c r="A33" s="148" t="s">
        <v>356</v>
      </c>
      <c r="B33" s="67">
        <v>0</v>
      </c>
      <c r="C33" s="67">
        <v>1</v>
      </c>
      <c r="D33" s="67">
        <v>0</v>
      </c>
      <c r="E33" s="67">
        <v>0</v>
      </c>
      <c r="F33" s="67">
        <v>2</v>
      </c>
      <c r="G33" s="67">
        <v>3</v>
      </c>
      <c r="H33" s="67">
        <v>0</v>
      </c>
      <c r="I33" s="67">
        <v>4</v>
      </c>
      <c r="J33" s="100">
        <f t="shared" si="1"/>
        <v>10</v>
      </c>
    </row>
    <row r="34" spans="1:10" ht="15" customHeight="1" x14ac:dyDescent="0.2"/>
  </sheetData>
  <pageMargins left="0.7" right="0.7"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showGridLines="0" workbookViewId="0"/>
  </sheetViews>
  <sheetFormatPr defaultRowHeight="12.75" x14ac:dyDescent="0.2"/>
  <cols>
    <col min="1" max="1" width="38.140625" style="18" customWidth="1"/>
    <col min="2" max="9" width="10.42578125" style="18" customWidth="1"/>
    <col min="10" max="10" width="10.42578125" style="55" customWidth="1"/>
    <col min="11" max="16384" width="9.140625" style="18"/>
  </cols>
  <sheetData>
    <row r="1" spans="1:10" s="55" customFormat="1" x14ac:dyDescent="0.2">
      <c r="A1" s="54" t="s">
        <v>577</v>
      </c>
      <c r="B1" s="54"/>
      <c r="C1" s="54"/>
      <c r="D1" s="54"/>
      <c r="E1" s="54"/>
      <c r="F1" s="54"/>
      <c r="G1" s="54"/>
      <c r="H1" s="54"/>
      <c r="I1" s="54"/>
      <c r="J1" s="54"/>
    </row>
    <row r="2" spans="1:10" x14ac:dyDescent="0.2">
      <c r="A2" s="7"/>
      <c r="B2" s="7"/>
      <c r="C2" s="7"/>
      <c r="D2" s="7"/>
      <c r="E2" s="7"/>
      <c r="F2" s="7"/>
      <c r="G2" s="7"/>
      <c r="H2" s="7"/>
      <c r="I2" s="7"/>
      <c r="J2" s="54"/>
    </row>
    <row r="3" spans="1:10" s="150" customFormat="1" ht="33" customHeight="1" x14ac:dyDescent="0.25">
      <c r="A3" s="276" t="s">
        <v>515</v>
      </c>
      <c r="B3" s="196" t="s">
        <v>4</v>
      </c>
      <c r="C3" s="196" t="s">
        <v>5</v>
      </c>
      <c r="D3" s="196" t="s">
        <v>6</v>
      </c>
      <c r="E3" s="196" t="s">
        <v>7</v>
      </c>
      <c r="F3" s="196" t="s">
        <v>8</v>
      </c>
      <c r="G3" s="196" t="s">
        <v>9</v>
      </c>
      <c r="H3" s="196" t="s">
        <v>10</v>
      </c>
      <c r="I3" s="196" t="s">
        <v>11</v>
      </c>
      <c r="J3" s="196" t="s">
        <v>0</v>
      </c>
    </row>
    <row r="4" spans="1:10" s="150" customFormat="1" ht="18" customHeight="1" x14ac:dyDescent="0.25">
      <c r="A4" s="149" t="s">
        <v>324</v>
      </c>
      <c r="B4" s="154">
        <v>282</v>
      </c>
      <c r="C4" s="154">
        <v>409</v>
      </c>
      <c r="D4" s="154">
        <v>361</v>
      </c>
      <c r="E4" s="154">
        <v>72</v>
      </c>
      <c r="F4" s="154">
        <v>82</v>
      </c>
      <c r="G4" s="154">
        <v>154</v>
      </c>
      <c r="H4" s="154">
        <v>319</v>
      </c>
      <c r="I4" s="154">
        <v>163</v>
      </c>
      <c r="J4" s="154">
        <v>1842</v>
      </c>
    </row>
    <row r="5" spans="1:10" s="152" customFormat="1" ht="18" customHeight="1" x14ac:dyDescent="0.25">
      <c r="A5" s="151" t="s">
        <v>516</v>
      </c>
      <c r="B5" s="155"/>
      <c r="C5" s="155"/>
      <c r="D5" s="155"/>
      <c r="E5" s="155"/>
      <c r="F5" s="155"/>
      <c r="G5" s="155"/>
      <c r="H5" s="155"/>
      <c r="I5" s="155"/>
      <c r="J5" s="281"/>
    </row>
    <row r="6" spans="1:10" s="152" customFormat="1" ht="18" customHeight="1" x14ac:dyDescent="0.25">
      <c r="A6" s="151" t="s">
        <v>334</v>
      </c>
      <c r="B6" s="155">
        <v>154</v>
      </c>
      <c r="C6" s="155">
        <v>186</v>
      </c>
      <c r="D6" s="155">
        <v>206</v>
      </c>
      <c r="E6" s="155">
        <v>60</v>
      </c>
      <c r="F6" s="155">
        <v>63</v>
      </c>
      <c r="G6" s="155">
        <v>103</v>
      </c>
      <c r="H6" s="155">
        <v>202</v>
      </c>
      <c r="I6" s="155">
        <v>112</v>
      </c>
      <c r="J6" s="281">
        <v>1086</v>
      </c>
    </row>
    <row r="7" spans="1:10" s="152" customFormat="1" ht="18" customHeight="1" x14ac:dyDescent="0.25">
      <c r="A7" s="151" t="s">
        <v>335</v>
      </c>
      <c r="B7" s="155">
        <v>87</v>
      </c>
      <c r="C7" s="155">
        <v>136</v>
      </c>
      <c r="D7" s="155">
        <v>108</v>
      </c>
      <c r="E7" s="155">
        <v>8</v>
      </c>
      <c r="F7" s="155">
        <v>14</v>
      </c>
      <c r="G7" s="155">
        <v>36</v>
      </c>
      <c r="H7" s="155">
        <v>74</v>
      </c>
      <c r="I7" s="155">
        <v>35</v>
      </c>
      <c r="J7" s="281">
        <v>498</v>
      </c>
    </row>
    <row r="8" spans="1:10" s="152" customFormat="1" ht="18" customHeight="1" x14ac:dyDescent="0.25">
      <c r="A8" s="151" t="s">
        <v>336</v>
      </c>
      <c r="B8" s="155">
        <v>16</v>
      </c>
      <c r="C8" s="155">
        <v>60</v>
      </c>
      <c r="D8" s="155">
        <v>33</v>
      </c>
      <c r="E8" s="155">
        <v>4</v>
      </c>
      <c r="F8" s="155">
        <v>3</v>
      </c>
      <c r="G8" s="155">
        <v>11</v>
      </c>
      <c r="H8" s="155">
        <v>32</v>
      </c>
      <c r="I8" s="155">
        <v>10</v>
      </c>
      <c r="J8" s="281">
        <v>169</v>
      </c>
    </row>
    <row r="9" spans="1:10" s="152" customFormat="1" ht="18" customHeight="1" x14ac:dyDescent="0.25">
      <c r="A9" s="151" t="s">
        <v>286</v>
      </c>
      <c r="B9" s="155">
        <v>4</v>
      </c>
      <c r="C9" s="155">
        <v>4</v>
      </c>
      <c r="D9" s="155">
        <v>5</v>
      </c>
      <c r="E9" s="155">
        <v>0</v>
      </c>
      <c r="F9" s="155">
        <v>0</v>
      </c>
      <c r="G9" s="155">
        <v>3</v>
      </c>
      <c r="H9" s="155">
        <v>2</v>
      </c>
      <c r="I9" s="155">
        <v>4</v>
      </c>
      <c r="J9" s="281">
        <v>22</v>
      </c>
    </row>
    <row r="10" spans="1:10" s="152" customFormat="1" ht="18" customHeight="1" x14ac:dyDescent="0.25">
      <c r="A10" s="151" t="s">
        <v>337</v>
      </c>
      <c r="B10" s="155">
        <v>21</v>
      </c>
      <c r="C10" s="155">
        <v>23</v>
      </c>
      <c r="D10" s="155">
        <v>9</v>
      </c>
      <c r="E10" s="155">
        <v>0</v>
      </c>
      <c r="F10" s="155">
        <v>2</v>
      </c>
      <c r="G10" s="155">
        <v>1</v>
      </c>
      <c r="H10" s="155">
        <v>9</v>
      </c>
      <c r="I10" s="155">
        <v>2</v>
      </c>
      <c r="J10" s="281">
        <v>67</v>
      </c>
    </row>
    <row r="11" spans="1:10" s="152" customFormat="1" ht="18" customHeight="1" x14ac:dyDescent="0.25">
      <c r="A11" s="151" t="s">
        <v>517</v>
      </c>
      <c r="B11" s="155"/>
      <c r="C11" s="155"/>
      <c r="D11" s="155"/>
      <c r="E11" s="155"/>
      <c r="F11" s="155"/>
      <c r="G11" s="155"/>
      <c r="H11" s="155"/>
      <c r="I11" s="155"/>
      <c r="J11" s="281"/>
    </row>
    <row r="12" spans="1:10" s="152" customFormat="1" ht="18" customHeight="1" x14ac:dyDescent="0.25">
      <c r="A12" s="151" t="s">
        <v>349</v>
      </c>
      <c r="B12" s="155">
        <v>73</v>
      </c>
      <c r="C12" s="155">
        <v>17</v>
      </c>
      <c r="D12" s="155">
        <v>43</v>
      </c>
      <c r="E12" s="155">
        <v>4</v>
      </c>
      <c r="F12" s="155">
        <v>3</v>
      </c>
      <c r="G12" s="155">
        <v>14</v>
      </c>
      <c r="H12" s="155">
        <v>12</v>
      </c>
      <c r="I12" s="155">
        <v>20</v>
      </c>
      <c r="J12" s="281">
        <f t="shared" ref="J12:J13" si="0">SUM(B12:I12)</f>
        <v>186</v>
      </c>
    </row>
    <row r="13" spans="1:10" s="152" customFormat="1" ht="18" customHeight="1" x14ac:dyDescent="0.25">
      <c r="A13" s="153" t="s">
        <v>350</v>
      </c>
      <c r="B13" s="156">
        <v>29</v>
      </c>
      <c r="C13" s="156">
        <v>22</v>
      </c>
      <c r="D13" s="156">
        <v>43</v>
      </c>
      <c r="E13" s="156">
        <v>7</v>
      </c>
      <c r="F13" s="156">
        <v>2</v>
      </c>
      <c r="G13" s="156">
        <v>13</v>
      </c>
      <c r="H13" s="156">
        <v>15</v>
      </c>
      <c r="I13" s="156">
        <v>21</v>
      </c>
      <c r="J13" s="281">
        <f t="shared" si="0"/>
        <v>152</v>
      </c>
    </row>
    <row r="14" spans="1:10" s="150" customFormat="1" ht="18" customHeight="1" x14ac:dyDescent="0.25">
      <c r="A14" s="149" t="s">
        <v>333</v>
      </c>
      <c r="B14" s="154">
        <v>629</v>
      </c>
      <c r="C14" s="154">
        <v>984</v>
      </c>
      <c r="D14" s="154">
        <v>843</v>
      </c>
      <c r="E14" s="154">
        <v>158</v>
      </c>
      <c r="F14" s="154">
        <v>193</v>
      </c>
      <c r="G14" s="154">
        <v>369</v>
      </c>
      <c r="H14" s="154">
        <v>790</v>
      </c>
      <c r="I14" s="154">
        <v>383</v>
      </c>
      <c r="J14" s="154">
        <v>4349</v>
      </c>
    </row>
    <row r="15" spans="1:10" s="152" customFormat="1" ht="18" customHeight="1" x14ac:dyDescent="0.25">
      <c r="A15" s="151" t="s">
        <v>516</v>
      </c>
      <c r="B15" s="155"/>
      <c r="C15" s="155"/>
      <c r="D15" s="155"/>
      <c r="E15" s="155"/>
      <c r="F15" s="155"/>
      <c r="G15" s="155"/>
      <c r="H15" s="155"/>
      <c r="I15" s="155"/>
      <c r="J15" s="281"/>
    </row>
    <row r="16" spans="1:10" s="152" customFormat="1" ht="18" customHeight="1" x14ac:dyDescent="0.25">
      <c r="A16" s="151" t="s">
        <v>334</v>
      </c>
      <c r="B16" s="155">
        <v>314</v>
      </c>
      <c r="C16" s="155">
        <v>455</v>
      </c>
      <c r="D16" s="155">
        <v>469</v>
      </c>
      <c r="E16" s="155">
        <v>129</v>
      </c>
      <c r="F16" s="155">
        <v>148</v>
      </c>
      <c r="G16" s="155">
        <v>238</v>
      </c>
      <c r="H16" s="155">
        <v>529</v>
      </c>
      <c r="I16" s="155">
        <v>266</v>
      </c>
      <c r="J16" s="281">
        <v>2548</v>
      </c>
    </row>
    <row r="17" spans="1:10" s="152" customFormat="1" ht="18" customHeight="1" x14ac:dyDescent="0.25">
      <c r="A17" s="151" t="s">
        <v>335</v>
      </c>
      <c r="B17" s="155">
        <v>219</v>
      </c>
      <c r="C17" s="155">
        <v>296</v>
      </c>
      <c r="D17" s="155">
        <v>247</v>
      </c>
      <c r="E17" s="155">
        <v>19</v>
      </c>
      <c r="F17" s="155">
        <v>35</v>
      </c>
      <c r="G17" s="155">
        <v>90</v>
      </c>
      <c r="H17" s="155">
        <v>147</v>
      </c>
      <c r="I17" s="155">
        <v>87</v>
      </c>
      <c r="J17" s="281">
        <v>1140</v>
      </c>
    </row>
    <row r="18" spans="1:10" s="152" customFormat="1" ht="18" customHeight="1" x14ac:dyDescent="0.25">
      <c r="A18" s="151" t="s">
        <v>336</v>
      </c>
      <c r="B18" s="155">
        <v>48</v>
      </c>
      <c r="C18" s="155">
        <v>162</v>
      </c>
      <c r="D18" s="155">
        <v>98</v>
      </c>
      <c r="E18" s="155">
        <v>10</v>
      </c>
      <c r="F18" s="155">
        <v>6</v>
      </c>
      <c r="G18" s="155">
        <v>34</v>
      </c>
      <c r="H18" s="155">
        <v>89</v>
      </c>
      <c r="I18" s="155">
        <v>20</v>
      </c>
      <c r="J18" s="281">
        <v>467</v>
      </c>
    </row>
    <row r="19" spans="1:10" s="152" customFormat="1" ht="18" customHeight="1" x14ac:dyDescent="0.25">
      <c r="A19" s="151" t="s">
        <v>286</v>
      </c>
      <c r="B19" s="155">
        <v>8</v>
      </c>
      <c r="C19" s="155">
        <v>10</v>
      </c>
      <c r="D19" s="155">
        <v>9</v>
      </c>
      <c r="E19" s="155">
        <v>0</v>
      </c>
      <c r="F19" s="155">
        <v>0</v>
      </c>
      <c r="G19" s="155">
        <v>6</v>
      </c>
      <c r="H19" s="155">
        <v>4</v>
      </c>
      <c r="I19" s="155">
        <v>6</v>
      </c>
      <c r="J19" s="281">
        <v>43</v>
      </c>
    </row>
    <row r="20" spans="1:10" s="152" customFormat="1" ht="18" customHeight="1" x14ac:dyDescent="0.25">
      <c r="A20" s="151" t="s">
        <v>337</v>
      </c>
      <c r="B20" s="155">
        <v>40</v>
      </c>
      <c r="C20" s="155">
        <v>61</v>
      </c>
      <c r="D20" s="155">
        <v>20</v>
      </c>
      <c r="E20" s="155">
        <v>0</v>
      </c>
      <c r="F20" s="155">
        <v>4</v>
      </c>
      <c r="G20" s="155">
        <v>1</v>
      </c>
      <c r="H20" s="155">
        <v>21</v>
      </c>
      <c r="I20" s="155">
        <v>4</v>
      </c>
      <c r="J20" s="281">
        <v>151</v>
      </c>
    </row>
    <row r="21" spans="1:10" s="152" customFormat="1" ht="18" customHeight="1" x14ac:dyDescent="0.25">
      <c r="A21" s="151" t="s">
        <v>517</v>
      </c>
      <c r="B21" s="155"/>
      <c r="C21" s="155"/>
      <c r="D21" s="155"/>
      <c r="E21" s="155"/>
      <c r="F21" s="155"/>
      <c r="G21" s="155"/>
      <c r="H21" s="155"/>
      <c r="I21" s="155"/>
      <c r="J21" s="281"/>
    </row>
    <row r="22" spans="1:10" s="152" customFormat="1" ht="18" customHeight="1" x14ac:dyDescent="0.25">
      <c r="A22" s="151" t="s">
        <v>349</v>
      </c>
      <c r="B22" s="155">
        <v>175</v>
      </c>
      <c r="C22" s="155">
        <v>43</v>
      </c>
      <c r="D22" s="155">
        <v>90</v>
      </c>
      <c r="E22" s="155">
        <v>7</v>
      </c>
      <c r="F22" s="155">
        <v>5</v>
      </c>
      <c r="G22" s="155">
        <v>30</v>
      </c>
      <c r="H22" s="155">
        <v>25</v>
      </c>
      <c r="I22" s="155">
        <v>55</v>
      </c>
      <c r="J22" s="281">
        <f>SUM(B22:I22)</f>
        <v>430</v>
      </c>
    </row>
    <row r="23" spans="1:10" s="152" customFormat="1" ht="18" customHeight="1" x14ac:dyDescent="0.25">
      <c r="A23" s="153" t="s">
        <v>350</v>
      </c>
      <c r="B23" s="157">
        <v>77</v>
      </c>
      <c r="C23" s="157">
        <v>54</v>
      </c>
      <c r="D23" s="157">
        <v>101</v>
      </c>
      <c r="E23" s="157">
        <v>20</v>
      </c>
      <c r="F23" s="157">
        <v>8</v>
      </c>
      <c r="G23" s="157">
        <v>25</v>
      </c>
      <c r="H23" s="157">
        <v>27</v>
      </c>
      <c r="I23" s="157">
        <v>48</v>
      </c>
      <c r="J23" s="282">
        <f>SUM(B23:I23)</f>
        <v>360</v>
      </c>
    </row>
  </sheetData>
  <pageMargins left="0.7" right="0.7" top="0.75" bottom="0.75" header="0.3" footer="0.3"/>
  <pageSetup paperSize="9" scale="9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2.75" x14ac:dyDescent="0.2"/>
  <cols>
    <col min="1" max="1" width="36.85546875" style="9" customWidth="1"/>
    <col min="2" max="10" width="10" style="9" customWidth="1"/>
    <col min="11" max="16384" width="9.140625" style="9"/>
  </cols>
  <sheetData>
    <row r="1" spans="1:10" x14ac:dyDescent="0.2">
      <c r="A1" s="56" t="s">
        <v>578</v>
      </c>
      <c r="J1" s="56"/>
    </row>
    <row r="2" spans="1:10" x14ac:dyDescent="0.2">
      <c r="A2" s="56"/>
      <c r="J2" s="56"/>
    </row>
    <row r="3" spans="1:10" s="213" customFormat="1" ht="25.5" x14ac:dyDescent="0.25">
      <c r="A3" s="196"/>
      <c r="B3" s="196" t="s">
        <v>4</v>
      </c>
      <c r="C3" s="196" t="s">
        <v>5</v>
      </c>
      <c r="D3" s="196" t="s">
        <v>6</v>
      </c>
      <c r="E3" s="196" t="s">
        <v>7</v>
      </c>
      <c r="F3" s="196" t="s">
        <v>8</v>
      </c>
      <c r="G3" s="196" t="s">
        <v>9</v>
      </c>
      <c r="H3" s="196" t="s">
        <v>10</v>
      </c>
      <c r="I3" s="196" t="s">
        <v>11</v>
      </c>
      <c r="J3" s="202" t="s">
        <v>0</v>
      </c>
    </row>
    <row r="4" spans="1:10" s="63" customFormat="1" ht="18" customHeight="1" x14ac:dyDescent="0.25">
      <c r="A4" s="62" t="s">
        <v>338</v>
      </c>
      <c r="B4" s="65">
        <v>282</v>
      </c>
      <c r="C4" s="65">
        <v>409</v>
      </c>
      <c r="D4" s="65">
        <v>361</v>
      </c>
      <c r="E4" s="65">
        <v>72</v>
      </c>
      <c r="F4" s="65">
        <v>82</v>
      </c>
      <c r="G4" s="65">
        <v>154</v>
      </c>
      <c r="H4" s="65">
        <v>319</v>
      </c>
      <c r="I4" s="65">
        <v>163</v>
      </c>
      <c r="J4" s="65">
        <v>1842</v>
      </c>
    </row>
    <row r="5" spans="1:10" s="63" customFormat="1" ht="18" customHeight="1" x14ac:dyDescent="0.25">
      <c r="A5" s="63" t="s">
        <v>340</v>
      </c>
      <c r="B5" s="66">
        <v>163</v>
      </c>
      <c r="C5" s="66">
        <v>309</v>
      </c>
      <c r="D5" s="66">
        <v>289</v>
      </c>
      <c r="E5" s="66">
        <v>60</v>
      </c>
      <c r="F5" s="66">
        <v>56</v>
      </c>
      <c r="G5" s="66">
        <v>115</v>
      </c>
      <c r="H5" s="66">
        <v>229</v>
      </c>
      <c r="I5" s="66">
        <v>144</v>
      </c>
      <c r="J5" s="87">
        <v>1365</v>
      </c>
    </row>
    <row r="6" spans="1:10" s="70" customFormat="1" ht="18" customHeight="1" x14ac:dyDescent="0.25">
      <c r="A6" s="70" t="s">
        <v>518</v>
      </c>
      <c r="B6" s="97">
        <v>141</v>
      </c>
      <c r="C6" s="97">
        <v>271</v>
      </c>
      <c r="D6" s="97">
        <v>245</v>
      </c>
      <c r="E6" s="97">
        <v>45</v>
      </c>
      <c r="F6" s="97">
        <v>42</v>
      </c>
      <c r="G6" s="97">
        <v>100</v>
      </c>
      <c r="H6" s="97">
        <v>195</v>
      </c>
      <c r="I6" s="97">
        <v>126</v>
      </c>
      <c r="J6" s="98">
        <v>1165</v>
      </c>
    </row>
    <row r="7" spans="1:10" s="70" customFormat="1" ht="18" customHeight="1" x14ac:dyDescent="0.25">
      <c r="A7" s="70" t="s">
        <v>341</v>
      </c>
      <c r="B7" s="97">
        <v>42</v>
      </c>
      <c r="C7" s="97">
        <v>94</v>
      </c>
      <c r="D7" s="97">
        <v>118</v>
      </c>
      <c r="E7" s="97">
        <v>33</v>
      </c>
      <c r="F7" s="97">
        <v>25</v>
      </c>
      <c r="G7" s="97">
        <v>36</v>
      </c>
      <c r="H7" s="97">
        <v>78</v>
      </c>
      <c r="I7" s="97">
        <v>57</v>
      </c>
      <c r="J7" s="98">
        <v>483</v>
      </c>
    </row>
    <row r="8" spans="1:10" s="63" customFormat="1" ht="18" customHeight="1" x14ac:dyDescent="0.25">
      <c r="A8" s="63" t="s">
        <v>344</v>
      </c>
      <c r="B8" s="66">
        <v>14</v>
      </c>
      <c r="C8" s="66">
        <v>25</v>
      </c>
      <c r="D8" s="66">
        <v>36</v>
      </c>
      <c r="E8" s="66">
        <v>8</v>
      </c>
      <c r="F8" s="66">
        <v>5</v>
      </c>
      <c r="G8" s="66">
        <v>19</v>
      </c>
      <c r="H8" s="66">
        <v>28</v>
      </c>
      <c r="I8" s="66">
        <v>34</v>
      </c>
      <c r="J8" s="87">
        <v>169</v>
      </c>
    </row>
    <row r="9" spans="1:10" s="63" customFormat="1" ht="18" customHeight="1" x14ac:dyDescent="0.25">
      <c r="A9" s="63" t="s">
        <v>343</v>
      </c>
      <c r="B9" s="66">
        <v>6</v>
      </c>
      <c r="C9" s="66">
        <v>13</v>
      </c>
      <c r="D9" s="66">
        <v>17</v>
      </c>
      <c r="E9" s="66">
        <v>1</v>
      </c>
      <c r="F9" s="66">
        <v>4</v>
      </c>
      <c r="G9" s="66">
        <v>3</v>
      </c>
      <c r="H9" s="66">
        <v>19</v>
      </c>
      <c r="I9" s="66">
        <v>4</v>
      </c>
      <c r="J9" s="87">
        <v>67</v>
      </c>
    </row>
    <row r="10" spans="1:10" s="63" customFormat="1" ht="18" customHeight="1" x14ac:dyDescent="0.25">
      <c r="A10" s="63" t="s">
        <v>342</v>
      </c>
      <c r="B10" s="66">
        <v>11</v>
      </c>
      <c r="C10" s="66">
        <v>16</v>
      </c>
      <c r="D10" s="66">
        <v>14</v>
      </c>
      <c r="E10" s="66">
        <v>1</v>
      </c>
      <c r="F10" s="66">
        <v>2</v>
      </c>
      <c r="G10" s="66">
        <v>3</v>
      </c>
      <c r="H10" s="66">
        <v>7</v>
      </c>
      <c r="I10" s="66">
        <v>10</v>
      </c>
      <c r="J10" s="87">
        <v>64</v>
      </c>
    </row>
    <row r="11" spans="1:10" s="63" customFormat="1" ht="18" customHeight="1" x14ac:dyDescent="0.25">
      <c r="A11" s="63" t="s">
        <v>345</v>
      </c>
      <c r="B11" s="66">
        <v>44</v>
      </c>
      <c r="C11" s="66">
        <v>301</v>
      </c>
      <c r="D11" s="66">
        <v>290</v>
      </c>
      <c r="E11" s="66">
        <v>61</v>
      </c>
      <c r="F11" s="66">
        <v>48</v>
      </c>
      <c r="G11" s="66">
        <v>111</v>
      </c>
      <c r="H11" s="66">
        <v>216</v>
      </c>
      <c r="I11" s="66">
        <v>143</v>
      </c>
      <c r="J11" s="87">
        <v>1214</v>
      </c>
    </row>
    <row r="12" spans="1:10" s="63" customFormat="1" ht="18" customHeight="1" x14ac:dyDescent="0.25">
      <c r="A12" s="63" t="s">
        <v>346</v>
      </c>
      <c r="B12" s="66">
        <v>114</v>
      </c>
      <c r="C12" s="66">
        <v>15</v>
      </c>
      <c r="D12" s="66">
        <v>10</v>
      </c>
      <c r="E12" s="66">
        <v>0</v>
      </c>
      <c r="F12" s="66">
        <v>5</v>
      </c>
      <c r="G12" s="66">
        <v>2</v>
      </c>
      <c r="H12" s="66">
        <v>6</v>
      </c>
      <c r="I12" s="66">
        <v>1</v>
      </c>
      <c r="J12" s="87">
        <v>153</v>
      </c>
    </row>
    <row r="13" spans="1:10" s="63" customFormat="1" ht="18" customHeight="1" x14ac:dyDescent="0.25">
      <c r="A13" s="63" t="s">
        <v>347</v>
      </c>
      <c r="B13" s="66">
        <v>29</v>
      </c>
      <c r="C13" s="66">
        <v>28</v>
      </c>
      <c r="D13" s="66">
        <v>12</v>
      </c>
      <c r="E13" s="66">
        <v>2</v>
      </c>
      <c r="F13" s="66">
        <v>10</v>
      </c>
      <c r="G13" s="66">
        <v>6</v>
      </c>
      <c r="H13" s="66">
        <v>35</v>
      </c>
      <c r="I13" s="66">
        <v>5</v>
      </c>
      <c r="J13" s="87">
        <v>127</v>
      </c>
    </row>
    <row r="14" spans="1:10" s="63" customFormat="1" ht="18" customHeight="1" x14ac:dyDescent="0.25">
      <c r="A14" s="62" t="s">
        <v>339</v>
      </c>
      <c r="B14" s="65">
        <v>629</v>
      </c>
      <c r="C14" s="65">
        <v>984</v>
      </c>
      <c r="D14" s="65">
        <v>843</v>
      </c>
      <c r="E14" s="65">
        <v>158</v>
      </c>
      <c r="F14" s="65">
        <v>193</v>
      </c>
      <c r="G14" s="65">
        <v>369</v>
      </c>
      <c r="H14" s="65">
        <v>790</v>
      </c>
      <c r="I14" s="65">
        <v>383</v>
      </c>
      <c r="J14" s="65">
        <v>4349</v>
      </c>
    </row>
    <row r="15" spans="1:10" s="63" customFormat="1" ht="18" customHeight="1" x14ac:dyDescent="0.25">
      <c r="A15" s="63" t="s">
        <v>340</v>
      </c>
      <c r="B15" s="66">
        <v>418</v>
      </c>
      <c r="C15" s="66">
        <v>808</v>
      </c>
      <c r="D15" s="66">
        <v>726</v>
      </c>
      <c r="E15" s="66">
        <v>138</v>
      </c>
      <c r="F15" s="66">
        <v>146</v>
      </c>
      <c r="G15" s="66">
        <v>299</v>
      </c>
      <c r="H15" s="66">
        <v>628</v>
      </c>
      <c r="I15" s="66">
        <v>354</v>
      </c>
      <c r="J15" s="87">
        <v>3517</v>
      </c>
    </row>
    <row r="16" spans="1:10" s="70" customFormat="1" ht="18" customHeight="1" x14ac:dyDescent="0.25">
      <c r="A16" s="70" t="s">
        <v>518</v>
      </c>
      <c r="B16" s="97">
        <v>357</v>
      </c>
      <c r="C16" s="97">
        <v>717</v>
      </c>
      <c r="D16" s="97">
        <v>617</v>
      </c>
      <c r="E16" s="97">
        <v>110</v>
      </c>
      <c r="F16" s="97">
        <v>113</v>
      </c>
      <c r="G16" s="97">
        <v>258</v>
      </c>
      <c r="H16" s="97">
        <v>528</v>
      </c>
      <c r="I16" s="97">
        <v>310</v>
      </c>
      <c r="J16" s="98">
        <v>3010</v>
      </c>
    </row>
    <row r="17" spans="1:10" s="70" customFormat="1" ht="18" customHeight="1" x14ac:dyDescent="0.25">
      <c r="A17" s="70" t="s">
        <v>341</v>
      </c>
      <c r="B17" s="97">
        <v>121</v>
      </c>
      <c r="C17" s="97">
        <v>245</v>
      </c>
      <c r="D17" s="97">
        <v>307</v>
      </c>
      <c r="E17" s="97">
        <v>77</v>
      </c>
      <c r="F17" s="97">
        <v>64</v>
      </c>
      <c r="G17" s="97">
        <v>95</v>
      </c>
      <c r="H17" s="97">
        <v>237</v>
      </c>
      <c r="I17" s="97">
        <v>148</v>
      </c>
      <c r="J17" s="98">
        <v>1294</v>
      </c>
    </row>
    <row r="18" spans="1:10" s="63" customFormat="1" ht="18" customHeight="1" x14ac:dyDescent="0.25">
      <c r="A18" s="63" t="s">
        <v>344</v>
      </c>
      <c r="B18" s="66">
        <v>41</v>
      </c>
      <c r="C18" s="66">
        <v>76</v>
      </c>
      <c r="D18" s="66">
        <v>91</v>
      </c>
      <c r="E18" s="66">
        <v>22</v>
      </c>
      <c r="F18" s="66">
        <v>18</v>
      </c>
      <c r="G18" s="66">
        <v>58</v>
      </c>
      <c r="H18" s="66">
        <v>77</v>
      </c>
      <c r="I18" s="66">
        <v>88</v>
      </c>
      <c r="J18" s="87">
        <v>471</v>
      </c>
    </row>
    <row r="19" spans="1:10" s="63" customFormat="1" ht="18" customHeight="1" x14ac:dyDescent="0.25">
      <c r="A19" s="63" t="s">
        <v>343</v>
      </c>
      <c r="B19" s="66">
        <v>13</v>
      </c>
      <c r="C19" s="66">
        <v>31</v>
      </c>
      <c r="D19" s="66">
        <v>44</v>
      </c>
      <c r="E19" s="66">
        <v>6</v>
      </c>
      <c r="F19" s="66">
        <v>9</v>
      </c>
      <c r="G19" s="66">
        <v>7</v>
      </c>
      <c r="H19" s="66">
        <v>49</v>
      </c>
      <c r="I19" s="66">
        <v>8</v>
      </c>
      <c r="J19" s="87">
        <v>167</v>
      </c>
    </row>
    <row r="20" spans="1:10" s="63" customFormat="1" ht="18" customHeight="1" x14ac:dyDescent="0.25">
      <c r="A20" s="63" t="s">
        <v>342</v>
      </c>
      <c r="B20" s="66">
        <v>28</v>
      </c>
      <c r="C20" s="66">
        <v>43</v>
      </c>
      <c r="D20" s="66">
        <v>35</v>
      </c>
      <c r="E20" s="66">
        <v>3</v>
      </c>
      <c r="F20" s="66">
        <v>5</v>
      </c>
      <c r="G20" s="66">
        <v>6</v>
      </c>
      <c r="H20" s="66">
        <v>18</v>
      </c>
      <c r="I20" s="66">
        <v>28</v>
      </c>
      <c r="J20" s="87">
        <v>166</v>
      </c>
    </row>
    <row r="21" spans="1:10" s="63" customFormat="1" ht="18" customHeight="1" x14ac:dyDescent="0.25">
      <c r="A21" s="63" t="s">
        <v>345</v>
      </c>
      <c r="B21" s="66">
        <v>109</v>
      </c>
      <c r="C21" s="66">
        <v>753</v>
      </c>
      <c r="D21" s="66">
        <v>708</v>
      </c>
      <c r="E21" s="66">
        <v>139</v>
      </c>
      <c r="F21" s="66">
        <v>124</v>
      </c>
      <c r="G21" s="66">
        <v>281</v>
      </c>
      <c r="H21" s="66">
        <v>594</v>
      </c>
      <c r="I21" s="66">
        <v>345</v>
      </c>
      <c r="J21" s="87">
        <v>3053</v>
      </c>
    </row>
    <row r="22" spans="1:10" s="63" customFormat="1" ht="18" customHeight="1" x14ac:dyDescent="0.25">
      <c r="A22" s="63" t="s">
        <v>346</v>
      </c>
      <c r="B22" s="66">
        <v>287</v>
      </c>
      <c r="C22" s="66">
        <v>38</v>
      </c>
      <c r="D22" s="66">
        <v>28</v>
      </c>
      <c r="E22" s="66"/>
      <c r="F22" s="66">
        <v>10</v>
      </c>
      <c r="G22" s="66">
        <v>2</v>
      </c>
      <c r="H22" s="66">
        <v>12</v>
      </c>
      <c r="I22" s="66">
        <v>3</v>
      </c>
      <c r="J22" s="87">
        <v>380</v>
      </c>
    </row>
    <row r="23" spans="1:10" s="63" customFormat="1" ht="18" customHeight="1" x14ac:dyDescent="0.25">
      <c r="A23" s="64" t="s">
        <v>347</v>
      </c>
      <c r="B23" s="67">
        <v>59</v>
      </c>
      <c r="C23" s="67">
        <v>54</v>
      </c>
      <c r="D23" s="67">
        <v>20</v>
      </c>
      <c r="E23" s="67">
        <v>3</v>
      </c>
      <c r="F23" s="67">
        <v>16</v>
      </c>
      <c r="G23" s="67">
        <v>10</v>
      </c>
      <c r="H23" s="67">
        <v>66</v>
      </c>
      <c r="I23" s="67">
        <v>8</v>
      </c>
      <c r="J23" s="100">
        <v>236</v>
      </c>
    </row>
  </sheetData>
  <pageMargins left="0.7" right="0.7" top="0.75" bottom="0.75"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election activeCell="A2" sqref="A2"/>
    </sheetView>
  </sheetViews>
  <sheetFormatPr defaultRowHeight="12.75" x14ac:dyDescent="0.2"/>
  <cols>
    <col min="1" max="1" width="36.85546875" style="9" customWidth="1"/>
    <col min="2" max="10" width="10" style="9" customWidth="1"/>
    <col min="11" max="16384" width="9.140625" style="9"/>
  </cols>
  <sheetData>
    <row r="1" spans="1:10" x14ac:dyDescent="0.2">
      <c r="A1" s="56" t="s">
        <v>579</v>
      </c>
      <c r="J1" s="56"/>
    </row>
    <row r="2" spans="1:10" x14ac:dyDescent="0.2">
      <c r="A2" s="68"/>
      <c r="J2" s="56"/>
    </row>
    <row r="3" spans="1:10" s="63" customFormat="1" ht="25.5" x14ac:dyDescent="0.25">
      <c r="A3" s="283"/>
      <c r="B3" s="196" t="s">
        <v>4</v>
      </c>
      <c r="C3" s="196" t="s">
        <v>5</v>
      </c>
      <c r="D3" s="196" t="s">
        <v>6</v>
      </c>
      <c r="E3" s="196" t="s">
        <v>7</v>
      </c>
      <c r="F3" s="196" t="s">
        <v>8</v>
      </c>
      <c r="G3" s="196" t="s">
        <v>9</v>
      </c>
      <c r="H3" s="196" t="s">
        <v>10</v>
      </c>
      <c r="I3" s="196" t="s">
        <v>11</v>
      </c>
      <c r="J3" s="202" t="s">
        <v>0</v>
      </c>
    </row>
    <row r="4" spans="1:10" s="63" customFormat="1" ht="17.25" customHeight="1" x14ac:dyDescent="0.25">
      <c r="A4" s="62" t="s">
        <v>338</v>
      </c>
      <c r="B4" s="65">
        <v>282</v>
      </c>
      <c r="C4" s="65">
        <v>409</v>
      </c>
      <c r="D4" s="65">
        <v>361</v>
      </c>
      <c r="E4" s="65">
        <v>72</v>
      </c>
      <c r="F4" s="65">
        <v>82</v>
      </c>
      <c r="G4" s="65">
        <v>154</v>
      </c>
      <c r="H4" s="65">
        <v>319</v>
      </c>
      <c r="I4" s="65">
        <v>163</v>
      </c>
      <c r="J4" s="65">
        <v>1842</v>
      </c>
    </row>
    <row r="5" spans="1:10" s="63" customFormat="1" ht="17.25" customHeight="1" x14ac:dyDescent="0.25">
      <c r="A5" s="63" t="s">
        <v>348</v>
      </c>
      <c r="B5" s="66">
        <v>240</v>
      </c>
      <c r="C5" s="66">
        <v>381</v>
      </c>
      <c r="D5" s="66">
        <v>321</v>
      </c>
      <c r="E5" s="66">
        <v>62</v>
      </c>
      <c r="F5" s="66">
        <v>65</v>
      </c>
      <c r="G5" s="66">
        <v>128</v>
      </c>
      <c r="H5" s="66">
        <v>262</v>
      </c>
      <c r="I5" s="66">
        <v>144</v>
      </c>
      <c r="J5" s="87">
        <f>SUM(B5:I5)</f>
        <v>1603</v>
      </c>
    </row>
    <row r="6" spans="1:10" s="63" customFormat="1" ht="17.25" customHeight="1" x14ac:dyDescent="0.25">
      <c r="A6" s="63" t="s">
        <v>519</v>
      </c>
      <c r="B6" s="66">
        <v>55</v>
      </c>
      <c r="C6" s="66">
        <v>52</v>
      </c>
      <c r="D6" s="66">
        <v>60</v>
      </c>
      <c r="E6" s="66">
        <v>11</v>
      </c>
      <c r="F6" s="66">
        <v>9</v>
      </c>
      <c r="G6" s="66">
        <v>23</v>
      </c>
      <c r="H6" s="66">
        <v>58</v>
      </c>
      <c r="I6" s="66">
        <v>36</v>
      </c>
      <c r="J6" s="87">
        <f t="shared" ref="J6:J14" si="0">SUM(B6:I6)</f>
        <v>304</v>
      </c>
    </row>
    <row r="7" spans="1:10" s="63" customFormat="1" ht="17.25" customHeight="1" x14ac:dyDescent="0.25">
      <c r="A7" s="63" t="s">
        <v>520</v>
      </c>
      <c r="B7" s="66">
        <v>91</v>
      </c>
      <c r="C7" s="66">
        <v>147</v>
      </c>
      <c r="D7" s="66">
        <v>142</v>
      </c>
      <c r="E7" s="66">
        <v>28</v>
      </c>
      <c r="F7" s="66">
        <v>20</v>
      </c>
      <c r="G7" s="66">
        <v>52</v>
      </c>
      <c r="H7" s="66">
        <v>121</v>
      </c>
      <c r="I7" s="66">
        <v>65</v>
      </c>
      <c r="J7" s="87">
        <f t="shared" si="0"/>
        <v>666</v>
      </c>
    </row>
    <row r="8" spans="1:10" s="63" customFormat="1" ht="17.25" customHeight="1" x14ac:dyDescent="0.25">
      <c r="A8" s="63" t="s">
        <v>62</v>
      </c>
      <c r="B8" s="66">
        <v>236</v>
      </c>
      <c r="C8" s="66">
        <v>374</v>
      </c>
      <c r="D8" s="66">
        <v>322</v>
      </c>
      <c r="E8" s="66">
        <v>62</v>
      </c>
      <c r="F8" s="66">
        <v>64</v>
      </c>
      <c r="G8" s="66">
        <v>131</v>
      </c>
      <c r="H8" s="66">
        <v>276</v>
      </c>
      <c r="I8" s="66">
        <v>156</v>
      </c>
      <c r="J8" s="87">
        <f t="shared" si="0"/>
        <v>1621</v>
      </c>
    </row>
    <row r="9" spans="1:10" s="63" customFormat="1" ht="17.25" customHeight="1" x14ac:dyDescent="0.25">
      <c r="A9" s="63" t="s">
        <v>63</v>
      </c>
      <c r="B9" s="66">
        <v>16</v>
      </c>
      <c r="C9" s="66">
        <v>18</v>
      </c>
      <c r="D9" s="66">
        <v>31</v>
      </c>
      <c r="E9" s="66">
        <v>4</v>
      </c>
      <c r="F9" s="66">
        <v>3</v>
      </c>
      <c r="G9" s="66">
        <v>3</v>
      </c>
      <c r="H9" s="66">
        <v>14</v>
      </c>
      <c r="I9" s="66">
        <v>24</v>
      </c>
      <c r="J9" s="87">
        <f t="shared" si="0"/>
        <v>113</v>
      </c>
    </row>
    <row r="10" spans="1:10" s="63" customFormat="1" ht="17.25" customHeight="1" x14ac:dyDescent="0.25">
      <c r="A10" s="63" t="s">
        <v>64</v>
      </c>
      <c r="B10" s="66">
        <v>247</v>
      </c>
      <c r="C10" s="66">
        <v>364</v>
      </c>
      <c r="D10" s="66">
        <v>322</v>
      </c>
      <c r="E10" s="66">
        <v>68</v>
      </c>
      <c r="F10" s="66">
        <v>68</v>
      </c>
      <c r="G10" s="66">
        <v>130</v>
      </c>
      <c r="H10" s="66">
        <v>285</v>
      </c>
      <c r="I10" s="66">
        <v>143</v>
      </c>
      <c r="J10" s="87">
        <f t="shared" si="0"/>
        <v>1627</v>
      </c>
    </row>
    <row r="11" spans="1:10" s="63" customFormat="1" ht="17.25" customHeight="1" x14ac:dyDescent="0.25">
      <c r="A11" s="63" t="s">
        <v>65</v>
      </c>
      <c r="B11" s="66">
        <v>242</v>
      </c>
      <c r="C11" s="66">
        <v>370</v>
      </c>
      <c r="D11" s="66">
        <v>319</v>
      </c>
      <c r="E11" s="66">
        <v>54</v>
      </c>
      <c r="F11" s="66">
        <v>63</v>
      </c>
      <c r="G11" s="66">
        <v>124</v>
      </c>
      <c r="H11" s="66">
        <v>278</v>
      </c>
      <c r="I11" s="66">
        <v>151</v>
      </c>
      <c r="J11" s="87">
        <f t="shared" si="0"/>
        <v>1601</v>
      </c>
    </row>
    <row r="12" spans="1:10" s="63" customFormat="1" ht="17.25" customHeight="1" x14ac:dyDescent="0.25">
      <c r="A12" s="63" t="s">
        <v>66</v>
      </c>
      <c r="B12" s="66">
        <v>217</v>
      </c>
      <c r="C12" s="66">
        <v>317</v>
      </c>
      <c r="D12" s="66">
        <v>281</v>
      </c>
      <c r="E12" s="66">
        <v>53</v>
      </c>
      <c r="F12" s="66">
        <v>55</v>
      </c>
      <c r="G12" s="66">
        <v>107</v>
      </c>
      <c r="H12" s="66">
        <v>254</v>
      </c>
      <c r="I12" s="66">
        <v>134</v>
      </c>
      <c r="J12" s="87">
        <f t="shared" si="0"/>
        <v>1418</v>
      </c>
    </row>
    <row r="13" spans="1:10" s="63" customFormat="1" ht="17.25" customHeight="1" x14ac:dyDescent="0.25">
      <c r="A13" s="63" t="s">
        <v>67</v>
      </c>
      <c r="B13" s="66">
        <v>186</v>
      </c>
      <c r="C13" s="66">
        <v>284</v>
      </c>
      <c r="D13" s="66">
        <v>255</v>
      </c>
      <c r="E13" s="66">
        <v>41</v>
      </c>
      <c r="F13" s="66">
        <v>39</v>
      </c>
      <c r="G13" s="66">
        <v>82</v>
      </c>
      <c r="H13" s="66">
        <v>177</v>
      </c>
      <c r="I13" s="66">
        <v>125</v>
      </c>
      <c r="J13" s="87">
        <f t="shared" si="0"/>
        <v>1189</v>
      </c>
    </row>
    <row r="14" spans="1:10" s="63" customFormat="1" ht="17.25" customHeight="1" x14ac:dyDescent="0.25">
      <c r="A14" s="63" t="s">
        <v>68</v>
      </c>
      <c r="B14" s="66">
        <v>64</v>
      </c>
      <c r="C14" s="66">
        <v>91</v>
      </c>
      <c r="D14" s="66">
        <v>81</v>
      </c>
      <c r="E14" s="66">
        <v>8</v>
      </c>
      <c r="F14" s="66">
        <v>8</v>
      </c>
      <c r="G14" s="66">
        <v>20</v>
      </c>
      <c r="H14" s="66">
        <v>66</v>
      </c>
      <c r="I14" s="66">
        <v>40</v>
      </c>
      <c r="J14" s="87">
        <f t="shared" si="0"/>
        <v>378</v>
      </c>
    </row>
    <row r="15" spans="1:10" s="63" customFormat="1" ht="17.25" customHeight="1" x14ac:dyDescent="0.25">
      <c r="A15" s="62" t="s">
        <v>339</v>
      </c>
      <c r="B15" s="65">
        <v>629</v>
      </c>
      <c r="C15" s="65">
        <v>984</v>
      </c>
      <c r="D15" s="65">
        <v>843</v>
      </c>
      <c r="E15" s="65">
        <v>158</v>
      </c>
      <c r="F15" s="65">
        <v>193</v>
      </c>
      <c r="G15" s="65">
        <v>369</v>
      </c>
      <c r="H15" s="65">
        <v>790</v>
      </c>
      <c r="I15" s="65">
        <v>383</v>
      </c>
      <c r="J15" s="65">
        <v>4349</v>
      </c>
    </row>
    <row r="16" spans="1:10" s="63" customFormat="1" ht="17.25" customHeight="1" x14ac:dyDescent="0.25">
      <c r="A16" s="63" t="s">
        <v>348</v>
      </c>
      <c r="B16" s="66">
        <v>550</v>
      </c>
      <c r="C16" s="66">
        <v>928</v>
      </c>
      <c r="D16" s="66">
        <v>765</v>
      </c>
      <c r="E16" s="66">
        <v>136</v>
      </c>
      <c r="F16" s="66">
        <v>159</v>
      </c>
      <c r="G16" s="66">
        <v>320</v>
      </c>
      <c r="H16" s="66">
        <v>679</v>
      </c>
      <c r="I16" s="66">
        <v>348</v>
      </c>
      <c r="J16" s="87">
        <f t="shared" ref="J16:J25" si="1">SUM(B16:I16)</f>
        <v>3885</v>
      </c>
    </row>
    <row r="17" spans="1:10" s="63" customFormat="1" ht="17.25" customHeight="1" x14ac:dyDescent="0.25">
      <c r="A17" s="63" t="s">
        <v>519</v>
      </c>
      <c r="B17" s="66">
        <v>119</v>
      </c>
      <c r="C17" s="66">
        <v>107</v>
      </c>
      <c r="D17" s="66">
        <v>144</v>
      </c>
      <c r="E17" s="66">
        <v>25</v>
      </c>
      <c r="F17" s="66">
        <v>19</v>
      </c>
      <c r="G17" s="66">
        <v>63</v>
      </c>
      <c r="H17" s="66">
        <v>132</v>
      </c>
      <c r="I17" s="66">
        <v>79</v>
      </c>
      <c r="J17" s="87">
        <f t="shared" si="1"/>
        <v>688</v>
      </c>
    </row>
    <row r="18" spans="1:10" s="63" customFormat="1" ht="17.25" customHeight="1" x14ac:dyDescent="0.25">
      <c r="A18" s="63" t="s">
        <v>520</v>
      </c>
      <c r="B18" s="66">
        <v>231</v>
      </c>
      <c r="C18" s="66">
        <v>370</v>
      </c>
      <c r="D18" s="66">
        <v>381</v>
      </c>
      <c r="E18" s="66">
        <v>57</v>
      </c>
      <c r="F18" s="66">
        <v>54</v>
      </c>
      <c r="G18" s="66">
        <v>145</v>
      </c>
      <c r="H18" s="66">
        <v>342</v>
      </c>
      <c r="I18" s="66">
        <v>163</v>
      </c>
      <c r="J18" s="87">
        <f t="shared" si="1"/>
        <v>1743</v>
      </c>
    </row>
    <row r="19" spans="1:10" s="63" customFormat="1" ht="17.25" customHeight="1" x14ac:dyDescent="0.25">
      <c r="A19" s="63" t="s">
        <v>62</v>
      </c>
      <c r="B19" s="66">
        <v>547</v>
      </c>
      <c r="C19" s="66">
        <v>922</v>
      </c>
      <c r="D19" s="66">
        <v>793</v>
      </c>
      <c r="E19" s="66">
        <v>139</v>
      </c>
      <c r="F19" s="66">
        <v>158</v>
      </c>
      <c r="G19" s="66">
        <v>324</v>
      </c>
      <c r="H19" s="66">
        <v>725</v>
      </c>
      <c r="I19" s="66">
        <v>374</v>
      </c>
      <c r="J19" s="87">
        <f t="shared" si="1"/>
        <v>3982</v>
      </c>
    </row>
    <row r="20" spans="1:10" s="63" customFormat="1" ht="17.25" customHeight="1" x14ac:dyDescent="0.25">
      <c r="A20" s="63" t="s">
        <v>63</v>
      </c>
      <c r="B20" s="66">
        <v>43</v>
      </c>
      <c r="C20" s="66">
        <v>31</v>
      </c>
      <c r="D20" s="66">
        <v>86</v>
      </c>
      <c r="E20" s="66">
        <v>8</v>
      </c>
      <c r="F20" s="66">
        <v>13</v>
      </c>
      <c r="G20" s="66">
        <v>8</v>
      </c>
      <c r="H20" s="66">
        <v>41</v>
      </c>
      <c r="I20" s="66">
        <v>58</v>
      </c>
      <c r="J20" s="87">
        <f t="shared" si="1"/>
        <v>288</v>
      </c>
    </row>
    <row r="21" spans="1:10" s="63" customFormat="1" ht="17.25" customHeight="1" x14ac:dyDescent="0.25">
      <c r="A21" s="63" t="s">
        <v>64</v>
      </c>
      <c r="B21" s="66">
        <v>555</v>
      </c>
      <c r="C21" s="66">
        <v>874</v>
      </c>
      <c r="D21" s="66">
        <v>760</v>
      </c>
      <c r="E21" s="66">
        <v>147</v>
      </c>
      <c r="F21" s="66">
        <v>160</v>
      </c>
      <c r="G21" s="66">
        <v>309</v>
      </c>
      <c r="H21" s="66">
        <v>706</v>
      </c>
      <c r="I21" s="66">
        <v>339</v>
      </c>
      <c r="J21" s="87">
        <f t="shared" si="1"/>
        <v>3850</v>
      </c>
    </row>
    <row r="22" spans="1:10" s="63" customFormat="1" ht="17.25" customHeight="1" x14ac:dyDescent="0.25">
      <c r="A22" s="63" t="s">
        <v>65</v>
      </c>
      <c r="B22" s="66">
        <v>568</v>
      </c>
      <c r="C22" s="66">
        <v>913</v>
      </c>
      <c r="D22" s="66">
        <v>764</v>
      </c>
      <c r="E22" s="66">
        <v>122</v>
      </c>
      <c r="F22" s="66">
        <v>154</v>
      </c>
      <c r="G22" s="66">
        <v>315</v>
      </c>
      <c r="H22" s="66">
        <v>722</v>
      </c>
      <c r="I22" s="66">
        <v>366</v>
      </c>
      <c r="J22" s="87">
        <f t="shared" si="1"/>
        <v>3924</v>
      </c>
    </row>
    <row r="23" spans="1:10" s="63" customFormat="1" ht="17.25" customHeight="1" x14ac:dyDescent="0.25">
      <c r="A23" s="63" t="s">
        <v>66</v>
      </c>
      <c r="B23" s="66">
        <v>515</v>
      </c>
      <c r="C23" s="66">
        <v>801</v>
      </c>
      <c r="D23" s="66">
        <v>690</v>
      </c>
      <c r="E23" s="66">
        <v>122</v>
      </c>
      <c r="F23" s="66">
        <v>143</v>
      </c>
      <c r="G23" s="66">
        <v>278</v>
      </c>
      <c r="H23" s="66">
        <v>658</v>
      </c>
      <c r="I23" s="66">
        <v>322</v>
      </c>
      <c r="J23" s="87">
        <f t="shared" si="1"/>
        <v>3529</v>
      </c>
    </row>
    <row r="24" spans="1:10" s="63" customFormat="1" ht="17.25" customHeight="1" x14ac:dyDescent="0.25">
      <c r="A24" s="63" t="s">
        <v>67</v>
      </c>
      <c r="B24" s="66">
        <v>477</v>
      </c>
      <c r="C24" s="66">
        <v>754</v>
      </c>
      <c r="D24" s="66">
        <v>647</v>
      </c>
      <c r="E24" s="66">
        <v>98</v>
      </c>
      <c r="F24" s="66">
        <v>111</v>
      </c>
      <c r="G24" s="66">
        <v>224</v>
      </c>
      <c r="H24" s="66">
        <v>518</v>
      </c>
      <c r="I24" s="66">
        <v>315</v>
      </c>
      <c r="J24" s="87">
        <f t="shared" si="1"/>
        <v>3144</v>
      </c>
    </row>
    <row r="25" spans="1:10" s="63" customFormat="1" ht="17.25" customHeight="1" x14ac:dyDescent="0.25">
      <c r="A25" s="64" t="s">
        <v>68</v>
      </c>
      <c r="B25" s="67">
        <v>212</v>
      </c>
      <c r="C25" s="67">
        <v>293</v>
      </c>
      <c r="D25" s="67">
        <v>256</v>
      </c>
      <c r="E25" s="67">
        <v>24</v>
      </c>
      <c r="F25" s="67">
        <v>27</v>
      </c>
      <c r="G25" s="67">
        <v>74</v>
      </c>
      <c r="H25" s="67">
        <v>232</v>
      </c>
      <c r="I25" s="67">
        <v>134</v>
      </c>
      <c r="J25" s="100">
        <f t="shared" si="1"/>
        <v>1252</v>
      </c>
    </row>
  </sheetData>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ColWidth="8.85546875" defaultRowHeight="12.75" x14ac:dyDescent="0.2"/>
  <cols>
    <col min="1" max="1" width="54.140625" style="4" customWidth="1"/>
    <col min="2" max="3" width="15.42578125" style="4" customWidth="1"/>
    <col min="4" max="8" width="11.140625" style="4" customWidth="1"/>
    <col min="9" max="16384" width="8.85546875" style="4"/>
  </cols>
  <sheetData>
    <row r="1" spans="1:3" x14ac:dyDescent="0.2">
      <c r="A1" s="5" t="s">
        <v>580</v>
      </c>
    </row>
    <row r="3" spans="1:3" s="123" customFormat="1" ht="16.5" customHeight="1" x14ac:dyDescent="0.25">
      <c r="A3" s="160"/>
      <c r="B3" s="38" t="s">
        <v>294</v>
      </c>
      <c r="C3" s="38" t="s">
        <v>21</v>
      </c>
    </row>
    <row r="4" spans="1:3" s="60" customFormat="1" ht="16.5" customHeight="1" x14ac:dyDescent="0.25">
      <c r="A4" s="74" t="s">
        <v>532</v>
      </c>
      <c r="B4" s="284">
        <v>579</v>
      </c>
      <c r="C4" s="285">
        <v>1</v>
      </c>
    </row>
    <row r="5" spans="1:3" s="123" customFormat="1" ht="16.5" customHeight="1" x14ac:dyDescent="0.25">
      <c r="A5" s="201" t="s">
        <v>47</v>
      </c>
      <c r="B5" s="286"/>
      <c r="C5" s="286"/>
    </row>
    <row r="6" spans="1:3" s="123" customFormat="1" ht="16.5" customHeight="1" x14ac:dyDescent="0.25">
      <c r="A6" s="99" t="s">
        <v>111</v>
      </c>
      <c r="B6" s="287">
        <v>481</v>
      </c>
      <c r="C6" s="288">
        <v>0.83074265975820383</v>
      </c>
    </row>
    <row r="7" spans="1:3" s="123" customFormat="1" ht="16.5" customHeight="1" x14ac:dyDescent="0.25">
      <c r="A7" s="99" t="s">
        <v>529</v>
      </c>
      <c r="B7" s="287">
        <v>37</v>
      </c>
      <c r="C7" s="288">
        <v>6.3903281519861826E-2</v>
      </c>
    </row>
    <row r="8" spans="1:3" s="123" customFormat="1" ht="16.5" customHeight="1" x14ac:dyDescent="0.25">
      <c r="A8" s="99" t="s">
        <v>48</v>
      </c>
      <c r="B8" s="287">
        <v>11</v>
      </c>
      <c r="C8" s="288">
        <v>1.8998272884283247E-2</v>
      </c>
    </row>
    <row r="9" spans="1:3" s="123" customFormat="1" ht="16.5" customHeight="1" x14ac:dyDescent="0.25">
      <c r="A9" s="99" t="s">
        <v>30</v>
      </c>
      <c r="B9" s="287">
        <v>50</v>
      </c>
      <c r="C9" s="288">
        <v>8.6355785837651119E-2</v>
      </c>
    </row>
    <row r="10" spans="1:3" s="123" customFormat="1" ht="16.5" customHeight="1" x14ac:dyDescent="0.25">
      <c r="A10" s="201" t="s">
        <v>125</v>
      </c>
      <c r="B10" s="286"/>
      <c r="C10" s="286"/>
    </row>
    <row r="11" spans="1:3" s="123" customFormat="1" ht="16.5" customHeight="1" x14ac:dyDescent="0.25">
      <c r="A11" s="99" t="s">
        <v>533</v>
      </c>
      <c r="B11" s="287">
        <v>191</v>
      </c>
      <c r="C11" s="288">
        <v>0.32987910189982728</v>
      </c>
    </row>
    <row r="12" spans="1:3" s="123" customFormat="1" ht="16.5" customHeight="1" x14ac:dyDescent="0.25">
      <c r="A12" s="99" t="s">
        <v>54</v>
      </c>
      <c r="B12" s="287">
        <v>87</v>
      </c>
      <c r="C12" s="288">
        <v>0.15025906735751296</v>
      </c>
    </row>
    <row r="13" spans="1:3" s="123" customFormat="1" ht="16.5" customHeight="1" x14ac:dyDescent="0.25">
      <c r="A13" s="99" t="s">
        <v>534</v>
      </c>
      <c r="B13" s="287">
        <v>13</v>
      </c>
      <c r="C13" s="288">
        <v>2.2452504317789293E-2</v>
      </c>
    </row>
    <row r="14" spans="1:3" s="123" customFormat="1" ht="16.5" customHeight="1" x14ac:dyDescent="0.25">
      <c r="A14" s="99" t="s">
        <v>25</v>
      </c>
      <c r="B14" s="287">
        <v>22</v>
      </c>
      <c r="C14" s="288">
        <v>3.7996545768566495E-2</v>
      </c>
    </row>
    <row r="15" spans="1:3" s="123" customFormat="1" ht="16.5" customHeight="1" x14ac:dyDescent="0.25">
      <c r="A15" s="99" t="s">
        <v>61</v>
      </c>
      <c r="B15" s="287">
        <v>92</v>
      </c>
      <c r="C15" s="288">
        <v>0.15889464594127806</v>
      </c>
    </row>
    <row r="16" spans="1:3" s="123" customFormat="1" ht="16.5" customHeight="1" x14ac:dyDescent="0.25">
      <c r="A16" s="99" t="s">
        <v>112</v>
      </c>
      <c r="B16" s="287">
        <v>174</v>
      </c>
      <c r="C16" s="288">
        <v>0.30051813471502592</v>
      </c>
    </row>
    <row r="17" spans="1:3" s="123" customFormat="1" ht="16.5" customHeight="1" x14ac:dyDescent="0.25">
      <c r="A17" s="201" t="s">
        <v>528</v>
      </c>
      <c r="B17" s="286"/>
      <c r="C17" s="286"/>
    </row>
    <row r="18" spans="1:3" s="123" customFormat="1" ht="16.5" customHeight="1" x14ac:dyDescent="0.25">
      <c r="A18" s="99" t="s">
        <v>113</v>
      </c>
      <c r="B18" s="287">
        <v>79</v>
      </c>
      <c r="C18" s="288">
        <v>0.13644214162348878</v>
      </c>
    </row>
    <row r="19" spans="1:3" s="123" customFormat="1" ht="16.5" customHeight="1" x14ac:dyDescent="0.25">
      <c r="A19" s="99" t="s">
        <v>39</v>
      </c>
      <c r="B19" s="287">
        <v>209</v>
      </c>
      <c r="C19" s="288">
        <v>0.36096718480138168</v>
      </c>
    </row>
    <row r="20" spans="1:3" s="123" customFormat="1" ht="16.5" customHeight="1" x14ac:dyDescent="0.25">
      <c r="A20" s="99" t="s">
        <v>61</v>
      </c>
      <c r="B20" s="287">
        <v>123</v>
      </c>
      <c r="C20" s="288">
        <v>0.21243523316062177</v>
      </c>
    </row>
    <row r="21" spans="1:3" s="123" customFormat="1" ht="16.5" customHeight="1" x14ac:dyDescent="0.25">
      <c r="A21" s="99" t="s">
        <v>30</v>
      </c>
      <c r="B21" s="287">
        <v>168</v>
      </c>
      <c r="C21" s="288">
        <v>0.29015544041450775</v>
      </c>
    </row>
    <row r="22" spans="1:3" s="123" customFormat="1" ht="16.5" customHeight="1" x14ac:dyDescent="0.25">
      <c r="A22" s="201" t="s">
        <v>126</v>
      </c>
      <c r="B22" s="286"/>
      <c r="C22" s="286"/>
    </row>
    <row r="23" spans="1:3" s="123" customFormat="1" ht="16.5" customHeight="1" x14ac:dyDescent="0.25">
      <c r="A23" s="99" t="s">
        <v>114</v>
      </c>
      <c r="B23" s="287">
        <v>119</v>
      </c>
      <c r="C23" s="288">
        <v>0.20552677029360966</v>
      </c>
    </row>
    <row r="24" spans="1:3" s="123" customFormat="1" ht="16.5" customHeight="1" x14ac:dyDescent="0.25">
      <c r="A24" s="99" t="s">
        <v>115</v>
      </c>
      <c r="B24" s="287">
        <v>46</v>
      </c>
      <c r="C24" s="288">
        <v>7.9447322970639028E-2</v>
      </c>
    </row>
    <row r="25" spans="1:3" s="123" customFormat="1" ht="16.5" customHeight="1" x14ac:dyDescent="0.25">
      <c r="A25" s="99" t="s">
        <v>116</v>
      </c>
      <c r="B25" s="287">
        <v>25</v>
      </c>
      <c r="C25" s="288">
        <v>4.317789291882556E-2</v>
      </c>
    </row>
    <row r="26" spans="1:3" s="123" customFormat="1" ht="16.5" customHeight="1" x14ac:dyDescent="0.25">
      <c r="A26" s="99" t="s">
        <v>117</v>
      </c>
      <c r="B26" s="287">
        <v>8</v>
      </c>
      <c r="C26" s="288">
        <v>1.3816925734024179E-2</v>
      </c>
    </row>
    <row r="27" spans="1:3" s="123" customFormat="1" ht="16.5" customHeight="1" x14ac:dyDescent="0.25">
      <c r="A27" s="99" t="s">
        <v>118</v>
      </c>
      <c r="B27" s="287">
        <v>86</v>
      </c>
      <c r="C27" s="288">
        <v>0.14853195164075994</v>
      </c>
    </row>
    <row r="28" spans="1:3" s="123" customFormat="1" ht="16.5" customHeight="1" x14ac:dyDescent="0.25">
      <c r="A28" s="99" t="s">
        <v>61</v>
      </c>
      <c r="B28" s="287">
        <v>113</v>
      </c>
      <c r="C28" s="288">
        <v>0.19516407599309155</v>
      </c>
    </row>
    <row r="29" spans="1:3" s="123" customFormat="1" ht="16.5" customHeight="1" x14ac:dyDescent="0.25">
      <c r="A29" s="99" t="s">
        <v>112</v>
      </c>
      <c r="B29" s="287">
        <v>182</v>
      </c>
      <c r="C29" s="288">
        <v>0.31433506044905007</v>
      </c>
    </row>
    <row r="30" spans="1:3" s="123" customFormat="1" ht="16.5" customHeight="1" x14ac:dyDescent="0.25">
      <c r="A30" s="201" t="s">
        <v>127</v>
      </c>
      <c r="B30" s="286"/>
      <c r="C30" s="286"/>
    </row>
    <row r="31" spans="1:3" s="123" customFormat="1" ht="16.5" customHeight="1" x14ac:dyDescent="0.25">
      <c r="A31" s="99" t="s">
        <v>527</v>
      </c>
      <c r="B31" s="287">
        <v>213</v>
      </c>
      <c r="C31" s="288">
        <v>0.36787564766839376</v>
      </c>
    </row>
    <row r="32" spans="1:3" s="123" customFormat="1" ht="16.5" customHeight="1" x14ac:dyDescent="0.25">
      <c r="A32" s="99" t="s">
        <v>119</v>
      </c>
      <c r="B32" s="287">
        <v>25</v>
      </c>
      <c r="C32" s="288">
        <v>4.317789291882556E-2</v>
      </c>
    </row>
    <row r="33" spans="1:3" s="123" customFormat="1" ht="16.5" customHeight="1" x14ac:dyDescent="0.25">
      <c r="A33" s="99" t="s">
        <v>120</v>
      </c>
      <c r="B33" s="287">
        <v>15</v>
      </c>
      <c r="C33" s="288">
        <v>2.5906735751295335E-2</v>
      </c>
    </row>
    <row r="34" spans="1:3" s="123" customFormat="1" ht="16.5" customHeight="1" x14ac:dyDescent="0.25">
      <c r="A34" s="99" t="s">
        <v>121</v>
      </c>
      <c r="B34" s="287">
        <v>2</v>
      </c>
      <c r="C34" s="288">
        <v>3.4542314335060447E-3</v>
      </c>
    </row>
    <row r="35" spans="1:3" s="123" customFormat="1" ht="16.5" customHeight="1" x14ac:dyDescent="0.25">
      <c r="A35" s="99" t="s">
        <v>122</v>
      </c>
      <c r="B35" s="287">
        <v>8</v>
      </c>
      <c r="C35" s="288">
        <v>1.3816925734024179E-2</v>
      </c>
    </row>
    <row r="36" spans="1:3" s="123" customFormat="1" ht="16.5" customHeight="1" x14ac:dyDescent="0.25">
      <c r="A36" s="99" t="s">
        <v>123</v>
      </c>
      <c r="B36" s="287">
        <v>41</v>
      </c>
      <c r="C36" s="288">
        <v>7.0811744386873918E-2</v>
      </c>
    </row>
    <row r="37" spans="1:3" s="123" customFormat="1" ht="16.5" customHeight="1" x14ac:dyDescent="0.25">
      <c r="A37" s="99" t="s">
        <v>124</v>
      </c>
      <c r="B37" s="287">
        <v>95</v>
      </c>
      <c r="C37" s="288">
        <v>0.16407599309153714</v>
      </c>
    </row>
    <row r="38" spans="1:3" s="123" customFormat="1" ht="16.5" customHeight="1" x14ac:dyDescent="0.25">
      <c r="A38" s="124" t="s">
        <v>30</v>
      </c>
      <c r="B38" s="289">
        <v>180</v>
      </c>
      <c r="C38" s="290">
        <v>0.31088082901554404</v>
      </c>
    </row>
    <row r="39" spans="1:3" x14ac:dyDescent="0.2">
      <c r="A39" s="53"/>
      <c r="B39" s="56"/>
      <c r="C39" s="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51"/>
  <sheetViews>
    <sheetView showGridLines="0" workbookViewId="0"/>
  </sheetViews>
  <sheetFormatPr defaultColWidth="9.140625" defaultRowHeight="12.75" x14ac:dyDescent="0.2"/>
  <cols>
    <col min="1" max="1" width="62.140625" style="4" bestFit="1" customWidth="1"/>
    <col min="2" max="4" width="20.42578125" style="4" customWidth="1"/>
    <col min="5" max="6" width="17.85546875" style="4" customWidth="1"/>
    <col min="7" max="7" width="12.85546875" style="4" customWidth="1"/>
    <col min="8" max="16384" width="9.140625" style="4"/>
  </cols>
  <sheetData>
    <row r="1" spans="1:9" x14ac:dyDescent="0.2">
      <c r="A1" s="54" t="s">
        <v>426</v>
      </c>
      <c r="B1" s="7"/>
      <c r="C1" s="7"/>
      <c r="D1" s="8"/>
      <c r="E1" s="9"/>
    </row>
    <row r="2" spans="1:9" x14ac:dyDescent="0.2">
      <c r="A2" s="6"/>
      <c r="B2" s="7"/>
      <c r="C2" s="7"/>
      <c r="D2" s="8"/>
      <c r="E2" s="9"/>
    </row>
    <row r="3" spans="1:9" s="123" customFormat="1" ht="36.75" customHeight="1" x14ac:dyDescent="0.25">
      <c r="A3" s="161"/>
      <c r="B3" s="10" t="s">
        <v>310</v>
      </c>
      <c r="C3" s="10" t="s">
        <v>404</v>
      </c>
      <c r="D3" s="10" t="s">
        <v>2</v>
      </c>
      <c r="E3" s="63"/>
      <c r="F3" s="63"/>
      <c r="G3" s="63"/>
      <c r="H3" s="63"/>
      <c r="I3" s="63"/>
    </row>
    <row r="4" spans="1:9" ht="18" customHeight="1" x14ac:dyDescent="0.2">
      <c r="A4" s="162" t="s">
        <v>395</v>
      </c>
      <c r="B4" s="167"/>
      <c r="C4" s="167"/>
      <c r="D4" s="167"/>
      <c r="E4" s="9"/>
      <c r="F4" s="9"/>
      <c r="G4" s="9"/>
      <c r="H4" s="9"/>
      <c r="I4" s="9"/>
    </row>
    <row r="5" spans="1:9" ht="18" customHeight="1" x14ac:dyDescent="0.2">
      <c r="A5" s="163" t="s">
        <v>396</v>
      </c>
      <c r="B5" s="168">
        <v>4534</v>
      </c>
      <c r="C5" s="168">
        <v>4122</v>
      </c>
      <c r="D5" s="168">
        <v>412</v>
      </c>
      <c r="E5" s="11"/>
    </row>
    <row r="6" spans="1:9" ht="18" customHeight="1" x14ac:dyDescent="0.2">
      <c r="A6" s="61" t="s">
        <v>536</v>
      </c>
      <c r="B6" s="169">
        <v>4349</v>
      </c>
      <c r="C6" s="169">
        <v>4037</v>
      </c>
      <c r="D6" s="169">
        <v>312</v>
      </c>
      <c r="E6" s="11"/>
    </row>
    <row r="7" spans="1:9" ht="18" customHeight="1" x14ac:dyDescent="0.2">
      <c r="A7" s="61" t="s">
        <v>386</v>
      </c>
      <c r="B7" s="169">
        <v>185</v>
      </c>
      <c r="C7" s="169">
        <v>85</v>
      </c>
      <c r="D7" s="169">
        <v>100</v>
      </c>
      <c r="E7" s="11"/>
    </row>
    <row r="8" spans="1:9" ht="18" customHeight="1" x14ac:dyDescent="0.2">
      <c r="A8" s="163" t="s">
        <v>397</v>
      </c>
      <c r="B8" s="168">
        <v>4802</v>
      </c>
      <c r="C8" s="168">
        <v>4245</v>
      </c>
      <c r="D8" s="168">
        <v>557</v>
      </c>
      <c r="E8" s="11"/>
    </row>
    <row r="9" spans="1:9" ht="18" customHeight="1" x14ac:dyDescent="0.2">
      <c r="A9" s="164" t="s">
        <v>387</v>
      </c>
      <c r="B9" s="169">
        <v>4534</v>
      </c>
      <c r="C9" s="169">
        <v>4122</v>
      </c>
      <c r="D9" s="169">
        <v>412</v>
      </c>
      <c r="E9" s="11"/>
    </row>
    <row r="10" spans="1:9" ht="18" customHeight="1" x14ac:dyDescent="0.2">
      <c r="A10" s="61" t="s">
        <v>388</v>
      </c>
      <c r="B10" s="169">
        <v>268</v>
      </c>
      <c r="C10" s="169">
        <v>123</v>
      </c>
      <c r="D10" s="169">
        <v>145</v>
      </c>
      <c r="E10" s="11"/>
    </row>
    <row r="11" spans="1:9" s="13" customFormat="1" ht="18" customHeight="1" x14ac:dyDescent="0.2">
      <c r="A11" s="165" t="s">
        <v>394</v>
      </c>
      <c r="B11" s="170">
        <v>67</v>
      </c>
      <c r="C11" s="170">
        <v>42</v>
      </c>
      <c r="D11" s="170">
        <v>25</v>
      </c>
      <c r="E11" s="12"/>
    </row>
    <row r="12" spans="1:9" s="13" customFormat="1" ht="18" customHeight="1" x14ac:dyDescent="0.2">
      <c r="A12" s="165" t="s">
        <v>389</v>
      </c>
      <c r="B12" s="170">
        <v>5</v>
      </c>
      <c r="C12" s="170">
        <v>0</v>
      </c>
      <c r="D12" s="170">
        <v>5</v>
      </c>
      <c r="E12" s="12"/>
    </row>
    <row r="13" spans="1:9" s="13" customFormat="1" ht="18" customHeight="1" x14ac:dyDescent="0.2">
      <c r="A13" s="165" t="s">
        <v>390</v>
      </c>
      <c r="B13" s="170">
        <v>13</v>
      </c>
      <c r="C13" s="170">
        <v>0</v>
      </c>
      <c r="D13" s="170">
        <v>13</v>
      </c>
      <c r="E13" s="12"/>
    </row>
    <row r="14" spans="1:9" s="13" customFormat="1" ht="18" customHeight="1" x14ac:dyDescent="0.2">
      <c r="A14" s="165" t="s">
        <v>391</v>
      </c>
      <c r="B14" s="170">
        <v>183</v>
      </c>
      <c r="C14" s="170">
        <v>81</v>
      </c>
      <c r="D14" s="170">
        <v>102</v>
      </c>
      <c r="E14" s="14"/>
    </row>
    <row r="15" spans="1:9" ht="18" customHeight="1" x14ac:dyDescent="0.2">
      <c r="A15" s="165" t="s">
        <v>392</v>
      </c>
      <c r="B15" s="170">
        <v>56</v>
      </c>
      <c r="C15" s="170">
        <v>32</v>
      </c>
      <c r="D15" s="170">
        <v>24</v>
      </c>
      <c r="E15" s="9"/>
    </row>
    <row r="16" spans="1:9" ht="18" customHeight="1" x14ac:dyDescent="0.2">
      <c r="A16" s="165" t="s">
        <v>393</v>
      </c>
      <c r="B16" s="170">
        <v>127</v>
      </c>
      <c r="C16" s="170">
        <v>49</v>
      </c>
      <c r="D16" s="170">
        <v>78</v>
      </c>
      <c r="E16" s="9"/>
    </row>
    <row r="17" spans="1:9" s="5" customFormat="1" ht="18" customHeight="1" x14ac:dyDescent="0.2">
      <c r="A17" s="149" t="s">
        <v>12</v>
      </c>
      <c r="B17" s="171">
        <v>806</v>
      </c>
      <c r="C17" s="171">
        <v>556</v>
      </c>
      <c r="D17" s="171">
        <v>250</v>
      </c>
    </row>
    <row r="18" spans="1:9" s="5" customFormat="1" ht="18" customHeight="1" x14ac:dyDescent="0.2">
      <c r="A18" s="166" t="s">
        <v>405</v>
      </c>
      <c r="B18" s="172">
        <v>293</v>
      </c>
      <c r="C18" s="172">
        <v>271</v>
      </c>
      <c r="D18" s="172">
        <v>22</v>
      </c>
    </row>
    <row r="19" spans="1:9" x14ac:dyDescent="0.2">
      <c r="A19" s="15"/>
      <c r="B19" s="16"/>
      <c r="C19" s="16"/>
      <c r="D19" s="16"/>
      <c r="F19" s="17"/>
    </row>
    <row r="20" spans="1:9" ht="15" x14ac:dyDescent="0.2">
      <c r="A20" s="15" t="s">
        <v>537</v>
      </c>
      <c r="B20" s="15"/>
      <c r="C20" s="15"/>
      <c r="D20" s="15"/>
    </row>
    <row r="22" spans="1:9" s="18" customFormat="1" ht="31.5" customHeight="1" x14ac:dyDescent="0.2">
      <c r="H22" s="19"/>
      <c r="I22" s="20"/>
    </row>
    <row r="23" spans="1:9" s="18" customFormat="1" x14ac:dyDescent="0.2">
      <c r="H23" s="21"/>
    </row>
    <row r="24" spans="1:9" s="18" customFormat="1" x14ac:dyDescent="0.2">
      <c r="H24" s="21"/>
    </row>
    <row r="25" spans="1:9" s="18" customFormat="1" x14ac:dyDescent="0.2">
      <c r="H25" s="21"/>
    </row>
    <row r="26" spans="1:9" s="18" customFormat="1" x14ac:dyDescent="0.2">
      <c r="H26" s="21"/>
    </row>
    <row r="27" spans="1:9" s="18" customFormat="1" x14ac:dyDescent="0.2">
      <c r="H27" s="21"/>
    </row>
    <row r="28" spans="1:9" s="18" customFormat="1" x14ac:dyDescent="0.2">
      <c r="H28" s="21"/>
    </row>
    <row r="29" spans="1:9" s="18" customFormat="1" x14ac:dyDescent="0.2">
      <c r="H29" s="21"/>
    </row>
    <row r="30" spans="1:9" s="18" customFormat="1" x14ac:dyDescent="0.2">
      <c r="H30" s="21"/>
    </row>
    <row r="31" spans="1:9" s="18" customFormat="1" x14ac:dyDescent="0.2">
      <c r="H31" s="22"/>
    </row>
    <row r="46" spans="1:4" x14ac:dyDescent="0.2">
      <c r="A46" s="23"/>
      <c r="B46" s="19"/>
      <c r="C46" s="23"/>
      <c r="D46" s="23"/>
    </row>
    <row r="47" spans="1:4" ht="14.25" customHeight="1" x14ac:dyDescent="0.2">
      <c r="A47" s="23"/>
      <c r="B47" s="19"/>
      <c r="C47" s="24"/>
      <c r="D47" s="24"/>
    </row>
    <row r="48" spans="1:4" x14ac:dyDescent="0.2">
      <c r="A48" s="25"/>
      <c r="B48" s="9"/>
      <c r="C48" s="9"/>
      <c r="D48" s="9"/>
    </row>
    <row r="49" spans="1:4" x14ac:dyDescent="0.2">
      <c r="A49" s="25"/>
      <c r="B49" s="9"/>
      <c r="C49" s="9"/>
      <c r="D49" s="9"/>
    </row>
    <row r="50" spans="1:4" x14ac:dyDescent="0.2">
      <c r="A50" s="25"/>
      <c r="B50" s="9"/>
      <c r="C50" s="9"/>
      <c r="D50" s="9"/>
    </row>
    <row r="51" spans="1:4" x14ac:dyDescent="0.2">
      <c r="A51" s="25"/>
      <c r="B51" s="9"/>
      <c r="C51" s="9"/>
      <c r="D51" s="9"/>
    </row>
  </sheetData>
  <pageMargins left="0.7" right="0.7" top="0.75" bottom="0.75" header="0.3" footer="0.3"/>
  <pageSetup scale="9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3"/>
  <sheetViews>
    <sheetView showGridLines="0" workbookViewId="0"/>
  </sheetViews>
  <sheetFormatPr defaultColWidth="8.85546875" defaultRowHeight="12.75" x14ac:dyDescent="0.2"/>
  <cols>
    <col min="1" max="1" width="40.7109375" style="4" customWidth="1"/>
    <col min="2" max="8" width="11.85546875" style="4" customWidth="1"/>
    <col min="9" max="16384" width="8.85546875" style="4"/>
  </cols>
  <sheetData>
    <row r="1" spans="1:8" x14ac:dyDescent="0.2">
      <c r="A1" s="5" t="s">
        <v>581</v>
      </c>
    </row>
    <row r="3" spans="1:8" s="123" customFormat="1" ht="51" x14ac:dyDescent="0.25">
      <c r="A3" s="199" t="s">
        <v>525</v>
      </c>
      <c r="B3" s="196" t="s">
        <v>521</v>
      </c>
      <c r="C3" s="196" t="s">
        <v>69</v>
      </c>
      <c r="D3" s="196" t="s">
        <v>531</v>
      </c>
      <c r="E3" s="196" t="s">
        <v>530</v>
      </c>
      <c r="F3" s="196" t="s">
        <v>523</v>
      </c>
      <c r="G3" s="196" t="s">
        <v>522</v>
      </c>
      <c r="H3" s="196" t="s">
        <v>0</v>
      </c>
    </row>
    <row r="4" spans="1:8" s="123" customFormat="1" ht="18" customHeight="1" x14ac:dyDescent="0.25">
      <c r="A4" s="63" t="s">
        <v>70</v>
      </c>
      <c r="B4" s="291">
        <v>5</v>
      </c>
      <c r="C4" s="291">
        <v>54</v>
      </c>
      <c r="D4" s="291">
        <v>3</v>
      </c>
      <c r="E4" s="291">
        <v>0</v>
      </c>
      <c r="F4" s="291">
        <v>0</v>
      </c>
      <c r="G4" s="291">
        <v>0</v>
      </c>
      <c r="H4" s="292">
        <v>62</v>
      </c>
    </row>
    <row r="5" spans="1:8" s="123" customFormat="1" ht="18" customHeight="1" x14ac:dyDescent="0.25">
      <c r="A5" s="63" t="s">
        <v>71</v>
      </c>
      <c r="B5" s="291">
        <v>2</v>
      </c>
      <c r="C5" s="291">
        <v>100</v>
      </c>
      <c r="D5" s="291">
        <v>7</v>
      </c>
      <c r="E5" s="291">
        <v>2</v>
      </c>
      <c r="F5" s="291">
        <v>0</v>
      </c>
      <c r="G5" s="291">
        <v>2</v>
      </c>
      <c r="H5" s="292">
        <v>113</v>
      </c>
    </row>
    <row r="6" spans="1:8" s="123" customFormat="1" ht="18" customHeight="1" x14ac:dyDescent="0.25">
      <c r="A6" s="63" t="s">
        <v>72</v>
      </c>
      <c r="B6" s="291">
        <v>2</v>
      </c>
      <c r="C6" s="291">
        <v>29</v>
      </c>
      <c r="D6" s="291">
        <v>11</v>
      </c>
      <c r="E6" s="291">
        <v>4</v>
      </c>
      <c r="F6" s="291">
        <v>0</v>
      </c>
      <c r="G6" s="291">
        <v>1</v>
      </c>
      <c r="H6" s="292">
        <v>47</v>
      </c>
    </row>
    <row r="7" spans="1:8" s="123" customFormat="1" ht="18" customHeight="1" x14ac:dyDescent="0.25">
      <c r="A7" s="63" t="s">
        <v>73</v>
      </c>
      <c r="B7" s="291">
        <v>0</v>
      </c>
      <c r="C7" s="291">
        <v>11</v>
      </c>
      <c r="D7" s="291">
        <v>7</v>
      </c>
      <c r="E7" s="291">
        <v>1</v>
      </c>
      <c r="F7" s="291">
        <v>0</v>
      </c>
      <c r="G7" s="291">
        <v>0</v>
      </c>
      <c r="H7" s="292">
        <v>19</v>
      </c>
    </row>
    <row r="8" spans="1:8" s="123" customFormat="1" ht="18" customHeight="1" x14ac:dyDescent="0.25">
      <c r="A8" s="63" t="s">
        <v>74</v>
      </c>
      <c r="B8" s="291">
        <v>2</v>
      </c>
      <c r="C8" s="291">
        <v>13</v>
      </c>
      <c r="D8" s="291">
        <v>7</v>
      </c>
      <c r="E8" s="291">
        <v>5</v>
      </c>
      <c r="F8" s="291">
        <v>0</v>
      </c>
      <c r="G8" s="291">
        <v>0</v>
      </c>
      <c r="H8" s="292">
        <v>27</v>
      </c>
    </row>
    <row r="9" spans="1:8" s="123" customFormat="1" ht="18" customHeight="1" x14ac:dyDescent="0.25">
      <c r="A9" s="63" t="s">
        <v>75</v>
      </c>
      <c r="B9" s="291">
        <v>3</v>
      </c>
      <c r="C9" s="291">
        <v>6</v>
      </c>
      <c r="D9" s="291">
        <v>20</v>
      </c>
      <c r="E9" s="291">
        <v>11</v>
      </c>
      <c r="F9" s="291">
        <v>6</v>
      </c>
      <c r="G9" s="291">
        <v>1</v>
      </c>
      <c r="H9" s="292">
        <v>47</v>
      </c>
    </row>
    <row r="10" spans="1:8" s="123" customFormat="1" ht="18" customHeight="1" x14ac:dyDescent="0.25">
      <c r="A10" s="63" t="s">
        <v>526</v>
      </c>
      <c r="B10" s="291">
        <v>0</v>
      </c>
      <c r="C10" s="291">
        <v>0</v>
      </c>
      <c r="D10" s="291">
        <v>1</v>
      </c>
      <c r="E10" s="291">
        <v>1</v>
      </c>
      <c r="F10" s="291">
        <v>0</v>
      </c>
      <c r="G10" s="291">
        <v>0</v>
      </c>
      <c r="H10" s="292">
        <v>2</v>
      </c>
    </row>
    <row r="11" spans="1:8" s="123" customFormat="1" ht="18" customHeight="1" x14ac:dyDescent="0.25">
      <c r="A11" s="63" t="s">
        <v>524</v>
      </c>
      <c r="B11" s="291">
        <v>100</v>
      </c>
      <c r="C11" s="291">
        <v>0</v>
      </c>
      <c r="D11" s="291">
        <v>0</v>
      </c>
      <c r="E11" s="291">
        <v>0</v>
      </c>
      <c r="F11" s="291">
        <v>0</v>
      </c>
      <c r="G11" s="291">
        <v>0</v>
      </c>
      <c r="H11" s="292">
        <v>100</v>
      </c>
    </row>
    <row r="12" spans="1:8" s="123" customFormat="1" ht="18" customHeight="1" x14ac:dyDescent="0.25">
      <c r="A12" s="63" t="s">
        <v>522</v>
      </c>
      <c r="B12" s="291">
        <v>0</v>
      </c>
      <c r="C12" s="291">
        <v>71</v>
      </c>
      <c r="D12" s="291">
        <v>26</v>
      </c>
      <c r="E12" s="291">
        <v>10</v>
      </c>
      <c r="F12" s="291">
        <v>3</v>
      </c>
      <c r="G12" s="291">
        <v>52</v>
      </c>
      <c r="H12" s="292">
        <v>162</v>
      </c>
    </row>
    <row r="13" spans="1:8" s="60" customFormat="1" ht="18" customHeight="1" x14ac:dyDescent="0.25">
      <c r="A13" s="85" t="s">
        <v>0</v>
      </c>
      <c r="B13" s="293">
        <v>114</v>
      </c>
      <c r="C13" s="293">
        <v>284</v>
      </c>
      <c r="D13" s="293">
        <v>82</v>
      </c>
      <c r="E13" s="293">
        <v>34</v>
      </c>
      <c r="F13" s="293">
        <v>9</v>
      </c>
      <c r="G13" s="293">
        <v>56</v>
      </c>
      <c r="H13" s="293">
        <v>579</v>
      </c>
    </row>
  </sheetData>
  <pageMargins left="0.7" right="0.7" top="0.75" bottom="0.75" header="0.3" footer="0.3"/>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3"/>
  <sheetViews>
    <sheetView showGridLines="0" zoomScaleNormal="100" workbookViewId="0">
      <selection sqref="A1:C1"/>
    </sheetView>
  </sheetViews>
  <sheetFormatPr defaultRowHeight="12.75" x14ac:dyDescent="0.2"/>
  <cols>
    <col min="1" max="1" width="28.5703125" style="321" customWidth="1"/>
    <col min="2" max="2" width="10.7109375" style="320" customWidth="1"/>
    <col min="3" max="3" width="47.42578125" style="321" customWidth="1"/>
    <col min="4" max="16384" width="9.140625" style="4"/>
  </cols>
  <sheetData>
    <row r="1" spans="1:3" x14ac:dyDescent="0.2">
      <c r="A1" s="373" t="s">
        <v>856</v>
      </c>
      <c r="B1" s="373"/>
      <c r="C1" s="373"/>
    </row>
    <row r="3" spans="1:3" s="123" customFormat="1" ht="30.75" customHeight="1" x14ac:dyDescent="0.25">
      <c r="A3" s="278" t="s">
        <v>588</v>
      </c>
      <c r="B3" s="279" t="s">
        <v>700</v>
      </c>
      <c r="C3" s="279" t="s">
        <v>589</v>
      </c>
    </row>
    <row r="4" spans="1:3" x14ac:dyDescent="0.2">
      <c r="A4" s="319" t="s">
        <v>324</v>
      </c>
      <c r="B4" s="320" t="s">
        <v>748</v>
      </c>
    </row>
    <row r="5" spans="1:3" x14ac:dyDescent="0.2">
      <c r="A5" s="321" t="s">
        <v>3</v>
      </c>
      <c r="C5" s="321" t="s">
        <v>701</v>
      </c>
    </row>
    <row r="6" spans="1:3" x14ac:dyDescent="0.2">
      <c r="A6" s="321" t="s">
        <v>755</v>
      </c>
      <c r="B6" s="320" t="s">
        <v>711</v>
      </c>
      <c r="C6" s="321" t="s">
        <v>746</v>
      </c>
    </row>
    <row r="7" spans="1:3" x14ac:dyDescent="0.2">
      <c r="A7" s="321" t="s">
        <v>590</v>
      </c>
      <c r="B7" s="320" t="s">
        <v>699</v>
      </c>
      <c r="C7" s="321" t="s">
        <v>591</v>
      </c>
    </row>
    <row r="8" spans="1:3" x14ac:dyDescent="0.2">
      <c r="A8" s="321" t="s">
        <v>47</v>
      </c>
      <c r="B8" s="320" t="s">
        <v>702</v>
      </c>
      <c r="C8" s="321" t="s">
        <v>708</v>
      </c>
    </row>
    <row r="9" spans="1:3" ht="25.5" x14ac:dyDescent="0.2">
      <c r="A9" s="321" t="s">
        <v>592</v>
      </c>
      <c r="B9" s="320" t="s">
        <v>703</v>
      </c>
      <c r="C9" s="321" t="s">
        <v>593</v>
      </c>
    </row>
    <row r="10" spans="1:3" x14ac:dyDescent="0.2">
      <c r="A10" s="321" t="s">
        <v>594</v>
      </c>
      <c r="B10" s="320" t="s">
        <v>703</v>
      </c>
      <c r="C10" s="321" t="s">
        <v>704</v>
      </c>
    </row>
    <row r="11" spans="1:3" x14ac:dyDescent="0.2">
      <c r="A11" s="321" t="s">
        <v>595</v>
      </c>
      <c r="B11" s="320" t="s">
        <v>705</v>
      </c>
      <c r="C11" s="321" t="s">
        <v>596</v>
      </c>
    </row>
    <row r="12" spans="1:3" x14ac:dyDescent="0.2">
      <c r="A12" s="321" t="s">
        <v>597</v>
      </c>
      <c r="B12" s="320" t="s">
        <v>705</v>
      </c>
      <c r="C12" s="321" t="s">
        <v>598</v>
      </c>
    </row>
    <row r="13" spans="1:3" x14ac:dyDescent="0.2">
      <c r="A13" s="321" t="s">
        <v>49</v>
      </c>
      <c r="B13" s="320" t="s">
        <v>706</v>
      </c>
      <c r="C13" s="321" t="s">
        <v>707</v>
      </c>
    </row>
    <row r="14" spans="1:3" x14ac:dyDescent="0.2">
      <c r="A14" s="321" t="s">
        <v>599</v>
      </c>
      <c r="B14" s="320" t="s">
        <v>709</v>
      </c>
      <c r="C14" s="321" t="s">
        <v>710</v>
      </c>
    </row>
    <row r="15" spans="1:3" x14ac:dyDescent="0.2">
      <c r="A15" s="321" t="s">
        <v>756</v>
      </c>
      <c r="B15" s="320" t="s">
        <v>711</v>
      </c>
      <c r="C15" s="321" t="s">
        <v>712</v>
      </c>
    </row>
    <row r="16" spans="1:3" x14ac:dyDescent="0.2">
      <c r="A16" s="321" t="s">
        <v>600</v>
      </c>
      <c r="B16" s="320" t="s">
        <v>714</v>
      </c>
      <c r="C16" s="321" t="s">
        <v>713</v>
      </c>
    </row>
    <row r="17" spans="1:3" ht="25.5" x14ac:dyDescent="0.2">
      <c r="A17" s="321" t="s">
        <v>601</v>
      </c>
      <c r="B17" s="320" t="s">
        <v>715</v>
      </c>
      <c r="C17" s="321" t="s">
        <v>716</v>
      </c>
    </row>
    <row r="18" spans="1:3" ht="25.5" x14ac:dyDescent="0.2">
      <c r="A18" s="321" t="s">
        <v>718</v>
      </c>
      <c r="B18" s="320" t="s">
        <v>717</v>
      </c>
      <c r="C18" s="321" t="s">
        <v>719</v>
      </c>
    </row>
    <row r="19" spans="1:3" x14ac:dyDescent="0.2">
      <c r="A19" s="321" t="s">
        <v>602</v>
      </c>
      <c r="B19" s="320" t="s">
        <v>720</v>
      </c>
      <c r="C19" s="321" t="s">
        <v>721</v>
      </c>
    </row>
    <row r="20" spans="1:3" x14ac:dyDescent="0.2">
      <c r="A20" s="321" t="s">
        <v>603</v>
      </c>
      <c r="B20" s="320" t="s">
        <v>722</v>
      </c>
      <c r="C20" s="321" t="s">
        <v>723</v>
      </c>
    </row>
    <row r="21" spans="1:3" ht="25.5" x14ac:dyDescent="0.2">
      <c r="A21" s="321" t="s">
        <v>604</v>
      </c>
      <c r="B21" s="320" t="s">
        <v>724</v>
      </c>
      <c r="C21" s="321" t="s">
        <v>725</v>
      </c>
    </row>
    <row r="22" spans="1:3" ht="25.5" x14ac:dyDescent="0.2">
      <c r="A22" s="321" t="s">
        <v>605</v>
      </c>
      <c r="B22" s="320" t="s">
        <v>726</v>
      </c>
      <c r="C22" s="321" t="s">
        <v>727</v>
      </c>
    </row>
    <row r="23" spans="1:3" x14ac:dyDescent="0.2">
      <c r="A23" s="321" t="s">
        <v>606</v>
      </c>
      <c r="B23" s="320" t="s">
        <v>728</v>
      </c>
      <c r="C23" s="321" t="s">
        <v>729</v>
      </c>
    </row>
    <row r="24" spans="1:3" ht="25.5" x14ac:dyDescent="0.2">
      <c r="A24" s="321" t="s">
        <v>607</v>
      </c>
      <c r="B24" s="320" t="s">
        <v>730</v>
      </c>
      <c r="C24" s="321" t="s">
        <v>731</v>
      </c>
    </row>
    <row r="25" spans="1:3" x14ac:dyDescent="0.2">
      <c r="A25" s="321" t="s">
        <v>608</v>
      </c>
      <c r="B25" s="320" t="s">
        <v>732</v>
      </c>
      <c r="C25" s="321" t="s">
        <v>723</v>
      </c>
    </row>
    <row r="26" spans="1:3" x14ac:dyDescent="0.2">
      <c r="A26" s="321" t="s">
        <v>609</v>
      </c>
      <c r="B26" s="320" t="s">
        <v>733</v>
      </c>
      <c r="C26" s="321" t="s">
        <v>723</v>
      </c>
    </row>
    <row r="27" spans="1:3" ht="25.5" x14ac:dyDescent="0.2">
      <c r="A27" s="321" t="s">
        <v>610</v>
      </c>
      <c r="B27" s="320" t="s">
        <v>734</v>
      </c>
      <c r="C27" s="321" t="s">
        <v>819</v>
      </c>
    </row>
    <row r="28" spans="1:3" x14ac:dyDescent="0.2">
      <c r="A28" s="321" t="s">
        <v>611</v>
      </c>
      <c r="B28" s="320" t="s">
        <v>735</v>
      </c>
      <c r="C28" s="321" t="s">
        <v>736</v>
      </c>
    </row>
    <row r="29" spans="1:3" x14ac:dyDescent="0.2">
      <c r="A29" s="321" t="s">
        <v>612</v>
      </c>
      <c r="B29" s="320" t="s">
        <v>737</v>
      </c>
      <c r="C29" s="321" t="s">
        <v>741</v>
      </c>
    </row>
    <row r="30" spans="1:3" x14ac:dyDescent="0.2">
      <c r="A30" s="321" t="s">
        <v>613</v>
      </c>
      <c r="B30" s="320" t="s">
        <v>738</v>
      </c>
      <c r="C30" s="321" t="s">
        <v>742</v>
      </c>
    </row>
    <row r="31" spans="1:3" x14ac:dyDescent="0.2">
      <c r="A31" s="321" t="s">
        <v>614</v>
      </c>
      <c r="B31" s="320" t="s">
        <v>739</v>
      </c>
      <c r="C31" s="321" t="s">
        <v>740</v>
      </c>
    </row>
    <row r="32" spans="1:3" x14ac:dyDescent="0.2">
      <c r="A32" s="321" t="s">
        <v>615</v>
      </c>
      <c r="B32" s="320" t="s">
        <v>743</v>
      </c>
      <c r="C32" s="321" t="s">
        <v>723</v>
      </c>
    </row>
    <row r="33" spans="1:3" x14ac:dyDescent="0.2">
      <c r="A33" s="321" t="s">
        <v>616</v>
      </c>
      <c r="B33" s="320" t="s">
        <v>743</v>
      </c>
      <c r="C33" s="321" t="s">
        <v>723</v>
      </c>
    </row>
    <row r="34" spans="1:3" x14ac:dyDescent="0.2">
      <c r="A34" s="321" t="s">
        <v>617</v>
      </c>
      <c r="B34" s="320" t="s">
        <v>743</v>
      </c>
      <c r="C34" s="321" t="s">
        <v>723</v>
      </c>
    </row>
    <row r="35" spans="1:3" x14ac:dyDescent="0.2">
      <c r="A35" s="321" t="s">
        <v>618</v>
      </c>
      <c r="B35" s="320" t="s">
        <v>743</v>
      </c>
      <c r="C35" s="321" t="s">
        <v>723</v>
      </c>
    </row>
    <row r="36" spans="1:3" x14ac:dyDescent="0.2">
      <c r="A36" s="321" t="s">
        <v>619</v>
      </c>
      <c r="B36" s="320" t="s">
        <v>743</v>
      </c>
      <c r="C36" s="321" t="s">
        <v>723</v>
      </c>
    </row>
    <row r="37" spans="1:3" x14ac:dyDescent="0.2">
      <c r="A37" s="321" t="s">
        <v>620</v>
      </c>
      <c r="B37" s="320" t="s">
        <v>743</v>
      </c>
      <c r="C37" s="321" t="s">
        <v>723</v>
      </c>
    </row>
    <row r="38" spans="1:3" x14ac:dyDescent="0.2">
      <c r="A38" s="325" t="s">
        <v>621</v>
      </c>
      <c r="B38" s="326" t="s">
        <v>743</v>
      </c>
      <c r="C38" s="325" t="s">
        <v>744</v>
      </c>
    </row>
    <row r="39" spans="1:3" x14ac:dyDescent="0.2">
      <c r="A39" s="321" t="s">
        <v>622</v>
      </c>
      <c r="B39" s="320" t="s">
        <v>743</v>
      </c>
      <c r="C39" s="321" t="s">
        <v>723</v>
      </c>
    </row>
    <row r="40" spans="1:3" x14ac:dyDescent="0.2">
      <c r="A40" s="321" t="s">
        <v>623</v>
      </c>
      <c r="B40" s="320" t="s">
        <v>743</v>
      </c>
      <c r="C40" s="321" t="s">
        <v>723</v>
      </c>
    </row>
    <row r="41" spans="1:3" x14ac:dyDescent="0.2">
      <c r="A41" s="321" t="s">
        <v>745</v>
      </c>
      <c r="B41" s="320" t="s">
        <v>743</v>
      </c>
      <c r="C41" s="321" t="s">
        <v>723</v>
      </c>
    </row>
    <row r="42" spans="1:3" x14ac:dyDescent="0.2">
      <c r="A42" s="321" t="s">
        <v>62</v>
      </c>
      <c r="B42" s="320" t="s">
        <v>743</v>
      </c>
      <c r="C42" s="321" t="s">
        <v>723</v>
      </c>
    </row>
    <row r="43" spans="1:3" x14ac:dyDescent="0.2">
      <c r="A43" s="321" t="s">
        <v>63</v>
      </c>
      <c r="B43" s="320" t="s">
        <v>743</v>
      </c>
      <c r="C43" s="321" t="s">
        <v>723</v>
      </c>
    </row>
    <row r="44" spans="1:3" x14ac:dyDescent="0.2">
      <c r="A44" s="321" t="s">
        <v>64</v>
      </c>
      <c r="B44" s="320" t="s">
        <v>743</v>
      </c>
      <c r="C44" s="321" t="s">
        <v>723</v>
      </c>
    </row>
    <row r="45" spans="1:3" x14ac:dyDescent="0.2">
      <c r="A45" s="321" t="s">
        <v>624</v>
      </c>
      <c r="B45" s="320" t="s">
        <v>743</v>
      </c>
      <c r="C45" s="321" t="s">
        <v>723</v>
      </c>
    </row>
    <row r="46" spans="1:3" x14ac:dyDescent="0.2">
      <c r="A46" s="321" t="s">
        <v>625</v>
      </c>
      <c r="B46" s="320" t="s">
        <v>743</v>
      </c>
      <c r="C46" s="321" t="s">
        <v>723</v>
      </c>
    </row>
    <row r="47" spans="1:3" x14ac:dyDescent="0.2">
      <c r="A47" s="321" t="s">
        <v>626</v>
      </c>
      <c r="B47" s="320" t="s">
        <v>743</v>
      </c>
      <c r="C47" s="321" t="s">
        <v>723</v>
      </c>
    </row>
    <row r="48" spans="1:3" x14ac:dyDescent="0.2">
      <c r="A48" s="321" t="s">
        <v>627</v>
      </c>
      <c r="B48" s="320" t="s">
        <v>743</v>
      </c>
      <c r="C48" s="321" t="s">
        <v>723</v>
      </c>
    </row>
    <row r="49" spans="1:3" x14ac:dyDescent="0.2">
      <c r="A49" s="321" t="s">
        <v>68</v>
      </c>
      <c r="B49" s="320" t="s">
        <v>743</v>
      </c>
      <c r="C49" s="321" t="s">
        <v>723</v>
      </c>
    </row>
    <row r="50" spans="1:3" x14ac:dyDescent="0.2">
      <c r="A50" s="321" t="s">
        <v>628</v>
      </c>
      <c r="B50" s="320" t="s">
        <v>743</v>
      </c>
      <c r="C50" s="321" t="s">
        <v>723</v>
      </c>
    </row>
    <row r="51" spans="1:3" x14ac:dyDescent="0.2">
      <c r="A51" s="322" t="s">
        <v>629</v>
      </c>
      <c r="B51" s="323" t="s">
        <v>743</v>
      </c>
      <c r="C51" s="322" t="s">
        <v>723</v>
      </c>
    </row>
    <row r="52" spans="1:3" x14ac:dyDescent="0.2">
      <c r="A52" s="321" t="s">
        <v>630</v>
      </c>
      <c r="B52" s="320" t="s">
        <v>743</v>
      </c>
      <c r="C52" s="321" t="s">
        <v>723</v>
      </c>
    </row>
    <row r="53" spans="1:3" x14ac:dyDescent="0.2">
      <c r="A53" s="321" t="s">
        <v>631</v>
      </c>
      <c r="B53" s="320" t="s">
        <v>743</v>
      </c>
      <c r="C53" s="321" t="s">
        <v>723</v>
      </c>
    </row>
    <row r="54" spans="1:3" x14ac:dyDescent="0.2">
      <c r="A54" s="321" t="s">
        <v>632</v>
      </c>
      <c r="B54" s="320" t="s">
        <v>743</v>
      </c>
      <c r="C54" s="321" t="s">
        <v>723</v>
      </c>
    </row>
    <row r="55" spans="1:3" s="324" customFormat="1" ht="25.5" x14ac:dyDescent="0.2">
      <c r="A55" s="319" t="s">
        <v>333</v>
      </c>
      <c r="B55" s="320" t="s">
        <v>747</v>
      </c>
      <c r="C55" s="321" t="s">
        <v>772</v>
      </c>
    </row>
    <row r="56" spans="1:3" x14ac:dyDescent="0.2">
      <c r="A56" s="321" t="s">
        <v>870</v>
      </c>
      <c r="C56" s="321" t="s">
        <v>701</v>
      </c>
    </row>
    <row r="57" spans="1:3" x14ac:dyDescent="0.2">
      <c r="A57" s="321" t="s">
        <v>871</v>
      </c>
      <c r="B57" s="320" t="s">
        <v>259</v>
      </c>
      <c r="C57" s="321" t="s">
        <v>749</v>
      </c>
    </row>
    <row r="58" spans="1:3" x14ac:dyDescent="0.2">
      <c r="A58" s="321" t="s">
        <v>633</v>
      </c>
      <c r="B58" s="320" t="s">
        <v>750</v>
      </c>
      <c r="C58" s="321" t="s">
        <v>751</v>
      </c>
    </row>
    <row r="59" spans="1:3" x14ac:dyDescent="0.2">
      <c r="A59" s="321" t="s">
        <v>634</v>
      </c>
      <c r="B59" s="320" t="s">
        <v>750</v>
      </c>
      <c r="C59" s="321" t="s">
        <v>752</v>
      </c>
    </row>
    <row r="60" spans="1:3" x14ac:dyDescent="0.2">
      <c r="A60" s="321" t="s">
        <v>635</v>
      </c>
      <c r="B60" s="320" t="s">
        <v>750</v>
      </c>
      <c r="C60" s="321" t="s">
        <v>753</v>
      </c>
    </row>
    <row r="61" spans="1:3" x14ac:dyDescent="0.2">
      <c r="A61" s="321" t="s">
        <v>872</v>
      </c>
      <c r="B61" s="320" t="s">
        <v>711</v>
      </c>
      <c r="C61" s="321" t="s">
        <v>754</v>
      </c>
    </row>
    <row r="62" spans="1:3" x14ac:dyDescent="0.2">
      <c r="A62" s="321" t="s">
        <v>757</v>
      </c>
      <c r="B62" s="320" t="s">
        <v>711</v>
      </c>
      <c r="C62" s="321" t="s">
        <v>758</v>
      </c>
    </row>
    <row r="63" spans="1:3" x14ac:dyDescent="0.2">
      <c r="A63" s="321" t="s">
        <v>759</v>
      </c>
      <c r="B63" s="320" t="s">
        <v>711</v>
      </c>
      <c r="C63" s="321" t="s">
        <v>760</v>
      </c>
    </row>
    <row r="64" spans="1:3" x14ac:dyDescent="0.2">
      <c r="A64" s="321" t="s">
        <v>761</v>
      </c>
      <c r="B64" s="320" t="s">
        <v>711</v>
      </c>
      <c r="C64" s="321" t="s">
        <v>762</v>
      </c>
    </row>
    <row r="65" spans="1:3" x14ac:dyDescent="0.2">
      <c r="A65" s="321" t="s">
        <v>763</v>
      </c>
      <c r="B65" s="320" t="s">
        <v>711</v>
      </c>
      <c r="C65" s="321" t="s">
        <v>764</v>
      </c>
    </row>
    <row r="66" spans="1:3" ht="25.5" x14ac:dyDescent="0.2">
      <c r="A66" s="321" t="s">
        <v>636</v>
      </c>
      <c r="B66" s="320" t="s">
        <v>765</v>
      </c>
      <c r="C66" s="321" t="s">
        <v>766</v>
      </c>
    </row>
    <row r="67" spans="1:3" ht="38.25" x14ac:dyDescent="0.2">
      <c r="A67" s="321" t="s">
        <v>637</v>
      </c>
      <c r="B67" s="320" t="s">
        <v>767</v>
      </c>
      <c r="C67" s="321" t="s">
        <v>768</v>
      </c>
    </row>
    <row r="68" spans="1:3" x14ac:dyDescent="0.2">
      <c r="A68" s="321" t="s">
        <v>638</v>
      </c>
      <c r="B68" s="320" t="s">
        <v>769</v>
      </c>
      <c r="C68" s="321" t="s">
        <v>770</v>
      </c>
    </row>
    <row r="69" spans="1:3" x14ac:dyDescent="0.2">
      <c r="A69" s="321" t="s">
        <v>639</v>
      </c>
      <c r="B69" s="320" t="s">
        <v>771</v>
      </c>
      <c r="C69" s="321" t="s">
        <v>770</v>
      </c>
    </row>
    <row r="70" spans="1:3" ht="38.25" x14ac:dyDescent="0.2">
      <c r="A70" s="321" t="s">
        <v>640</v>
      </c>
      <c r="B70" s="320" t="s">
        <v>773</v>
      </c>
      <c r="C70" s="321" t="s">
        <v>774</v>
      </c>
    </row>
    <row r="71" spans="1:3" ht="25.5" x14ac:dyDescent="0.2">
      <c r="A71" s="325" t="s">
        <v>873</v>
      </c>
      <c r="B71" s="326" t="s">
        <v>775</v>
      </c>
      <c r="C71" s="325" t="s">
        <v>723</v>
      </c>
    </row>
    <row r="72" spans="1:3" x14ac:dyDescent="0.2">
      <c r="A72" s="325" t="s">
        <v>641</v>
      </c>
      <c r="B72" s="326" t="s">
        <v>777</v>
      </c>
      <c r="C72" s="325" t="s">
        <v>776</v>
      </c>
    </row>
    <row r="73" spans="1:3" ht="51" x14ac:dyDescent="0.2">
      <c r="A73" s="321" t="s">
        <v>642</v>
      </c>
      <c r="B73" s="320" t="s">
        <v>778</v>
      </c>
      <c r="C73" s="321" t="s">
        <v>779</v>
      </c>
    </row>
    <row r="74" spans="1:3" x14ac:dyDescent="0.2">
      <c r="A74" s="321" t="s">
        <v>643</v>
      </c>
      <c r="B74" s="320" t="s">
        <v>780</v>
      </c>
      <c r="C74" s="321" t="s">
        <v>781</v>
      </c>
    </row>
    <row r="75" spans="1:3" x14ac:dyDescent="0.2">
      <c r="A75" s="321" t="s">
        <v>644</v>
      </c>
      <c r="B75" s="320" t="s">
        <v>782</v>
      </c>
      <c r="C75" s="321" t="s">
        <v>783</v>
      </c>
    </row>
    <row r="76" spans="1:3" x14ac:dyDescent="0.2">
      <c r="A76" s="321" t="s">
        <v>645</v>
      </c>
      <c r="B76" s="320" t="s">
        <v>784</v>
      </c>
      <c r="C76" s="321" t="s">
        <v>785</v>
      </c>
    </row>
    <row r="77" spans="1:3" ht="38.25" x14ac:dyDescent="0.2">
      <c r="A77" s="321" t="s">
        <v>646</v>
      </c>
      <c r="B77" s="320" t="s">
        <v>788</v>
      </c>
      <c r="C77" s="321" t="s">
        <v>786</v>
      </c>
    </row>
    <row r="78" spans="1:3" ht="25.5" x14ac:dyDescent="0.2">
      <c r="A78" s="321" t="s">
        <v>647</v>
      </c>
      <c r="B78" s="320" t="s">
        <v>789</v>
      </c>
      <c r="C78" s="321" t="s">
        <v>787</v>
      </c>
    </row>
    <row r="79" spans="1:3" ht="38.25" x14ac:dyDescent="0.2">
      <c r="A79" s="321" t="s">
        <v>648</v>
      </c>
      <c r="B79" s="320" t="s">
        <v>790</v>
      </c>
      <c r="C79" s="321" t="s">
        <v>791</v>
      </c>
    </row>
    <row r="80" spans="1:3" ht="38.25" x14ac:dyDescent="0.2">
      <c r="A80" s="321" t="s">
        <v>649</v>
      </c>
      <c r="B80" s="320" t="s">
        <v>792</v>
      </c>
      <c r="C80" s="321" t="s">
        <v>793</v>
      </c>
    </row>
    <row r="81" spans="1:3" ht="25.5" x14ac:dyDescent="0.2">
      <c r="A81" s="321" t="s">
        <v>650</v>
      </c>
      <c r="B81" s="320" t="s">
        <v>794</v>
      </c>
      <c r="C81" s="321" t="s">
        <v>796</v>
      </c>
    </row>
    <row r="82" spans="1:3" x14ac:dyDescent="0.2">
      <c r="A82" s="321" t="s">
        <v>651</v>
      </c>
      <c r="B82" s="320" t="s">
        <v>795</v>
      </c>
      <c r="C82" s="321" t="s">
        <v>797</v>
      </c>
    </row>
    <row r="83" spans="1:3" ht="78" customHeight="1" x14ac:dyDescent="0.2">
      <c r="A83" s="322" t="s">
        <v>652</v>
      </c>
      <c r="B83" s="323" t="s">
        <v>798</v>
      </c>
      <c r="C83" s="322" t="s">
        <v>799</v>
      </c>
    </row>
    <row r="84" spans="1:3" ht="25.5" x14ac:dyDescent="0.2">
      <c r="A84" s="321" t="s">
        <v>653</v>
      </c>
      <c r="B84" s="320" t="s">
        <v>800</v>
      </c>
      <c r="C84" s="321" t="s">
        <v>820</v>
      </c>
    </row>
    <row r="85" spans="1:3" ht="25.5" x14ac:dyDescent="0.2">
      <c r="A85" s="321" t="s">
        <v>654</v>
      </c>
      <c r="B85" s="320" t="s">
        <v>800</v>
      </c>
      <c r="C85" s="321" t="s">
        <v>821</v>
      </c>
    </row>
    <row r="86" spans="1:3" ht="25.5" x14ac:dyDescent="0.2">
      <c r="A86" s="321" t="s">
        <v>655</v>
      </c>
      <c r="B86" s="320" t="s">
        <v>800</v>
      </c>
      <c r="C86" s="321" t="s">
        <v>822</v>
      </c>
    </row>
    <row r="87" spans="1:3" ht="38.25" x14ac:dyDescent="0.2">
      <c r="A87" s="321" t="s">
        <v>656</v>
      </c>
      <c r="B87" s="320" t="s">
        <v>801</v>
      </c>
      <c r="C87" s="321" t="s">
        <v>823</v>
      </c>
    </row>
    <row r="88" spans="1:3" ht="38.25" x14ac:dyDescent="0.2">
      <c r="A88" s="321" t="s">
        <v>657</v>
      </c>
      <c r="B88" s="320" t="s">
        <v>801</v>
      </c>
      <c r="C88" s="321" t="s">
        <v>824</v>
      </c>
    </row>
    <row r="89" spans="1:3" ht="38.25" x14ac:dyDescent="0.2">
      <c r="A89" s="325" t="s">
        <v>658</v>
      </c>
      <c r="B89" s="326" t="s">
        <v>802</v>
      </c>
      <c r="C89" s="325" t="s">
        <v>825</v>
      </c>
    </row>
    <row r="90" spans="1:3" ht="25.5" x14ac:dyDescent="0.2">
      <c r="A90" s="321" t="s">
        <v>132</v>
      </c>
      <c r="B90" s="320" t="s">
        <v>803</v>
      </c>
      <c r="C90" s="321" t="s">
        <v>839</v>
      </c>
    </row>
    <row r="91" spans="1:3" ht="25.5" x14ac:dyDescent="0.2">
      <c r="A91" s="321" t="s">
        <v>133</v>
      </c>
      <c r="B91" s="320" t="s">
        <v>804</v>
      </c>
      <c r="C91" s="321" t="s">
        <v>839</v>
      </c>
    </row>
    <row r="92" spans="1:3" ht="25.5" x14ac:dyDescent="0.2">
      <c r="A92" s="321" t="s">
        <v>134</v>
      </c>
      <c r="B92" s="320" t="s">
        <v>805</v>
      </c>
      <c r="C92" s="321" t="s">
        <v>839</v>
      </c>
    </row>
    <row r="93" spans="1:3" ht="25.5" x14ac:dyDescent="0.2">
      <c r="A93" s="321" t="s">
        <v>135</v>
      </c>
      <c r="B93" s="320" t="s">
        <v>806</v>
      </c>
      <c r="C93" s="321" t="s">
        <v>839</v>
      </c>
    </row>
    <row r="94" spans="1:3" ht="25.5" x14ac:dyDescent="0.2">
      <c r="A94" s="321" t="s">
        <v>659</v>
      </c>
      <c r="B94" s="320" t="s">
        <v>807</v>
      </c>
      <c r="C94" s="321" t="s">
        <v>839</v>
      </c>
    </row>
    <row r="95" spans="1:3" ht="25.5" x14ac:dyDescent="0.2">
      <c r="A95" s="321" t="s">
        <v>138</v>
      </c>
      <c r="B95" s="320" t="s">
        <v>808</v>
      </c>
      <c r="C95" s="321" t="s">
        <v>839</v>
      </c>
    </row>
    <row r="96" spans="1:3" ht="25.5" x14ac:dyDescent="0.2">
      <c r="A96" s="321" t="s">
        <v>139</v>
      </c>
      <c r="B96" s="320" t="s">
        <v>809</v>
      </c>
      <c r="C96" s="321" t="s">
        <v>839</v>
      </c>
    </row>
    <row r="97" spans="1:3" ht="25.5" x14ac:dyDescent="0.2">
      <c r="A97" s="321" t="s">
        <v>140</v>
      </c>
      <c r="B97" s="320" t="s">
        <v>810</v>
      </c>
      <c r="C97" s="321" t="s">
        <v>839</v>
      </c>
    </row>
    <row r="98" spans="1:3" ht="25.5" x14ac:dyDescent="0.2">
      <c r="A98" s="321" t="s">
        <v>141</v>
      </c>
      <c r="B98" s="320" t="s">
        <v>811</v>
      </c>
      <c r="C98" s="321" t="s">
        <v>839</v>
      </c>
    </row>
    <row r="99" spans="1:3" ht="25.5" x14ac:dyDescent="0.2">
      <c r="A99" s="321" t="s">
        <v>142</v>
      </c>
      <c r="B99" s="320" t="s">
        <v>812</v>
      </c>
      <c r="C99" s="321" t="s">
        <v>839</v>
      </c>
    </row>
    <row r="100" spans="1:3" ht="25.5" x14ac:dyDescent="0.2">
      <c r="A100" s="321" t="s">
        <v>143</v>
      </c>
      <c r="B100" s="320" t="s">
        <v>813</v>
      </c>
      <c r="C100" s="321" t="s">
        <v>839</v>
      </c>
    </row>
    <row r="101" spans="1:3" ht="25.5" x14ac:dyDescent="0.2">
      <c r="A101" s="321" t="s">
        <v>145</v>
      </c>
      <c r="B101" s="320" t="s">
        <v>814</v>
      </c>
      <c r="C101" s="321" t="s">
        <v>839</v>
      </c>
    </row>
    <row r="102" spans="1:3" ht="25.5" x14ac:dyDescent="0.2">
      <c r="A102" s="321" t="s">
        <v>146</v>
      </c>
      <c r="B102" s="320" t="s">
        <v>815</v>
      </c>
      <c r="C102" s="321" t="s">
        <v>839</v>
      </c>
    </row>
    <row r="103" spans="1:3" ht="25.5" x14ac:dyDescent="0.2">
      <c r="A103" s="321" t="s">
        <v>147</v>
      </c>
      <c r="B103" s="320" t="s">
        <v>816</v>
      </c>
      <c r="C103" s="321" t="s">
        <v>839</v>
      </c>
    </row>
    <row r="104" spans="1:3" ht="25.5" x14ac:dyDescent="0.2">
      <c r="A104" s="321" t="s">
        <v>660</v>
      </c>
      <c r="B104" s="320" t="s">
        <v>817</v>
      </c>
      <c r="C104" s="321" t="s">
        <v>839</v>
      </c>
    </row>
    <row r="105" spans="1:3" ht="25.5" x14ac:dyDescent="0.2">
      <c r="A105" s="321" t="s">
        <v>661</v>
      </c>
      <c r="B105" s="320" t="s">
        <v>818</v>
      </c>
      <c r="C105" s="321" t="s">
        <v>826</v>
      </c>
    </row>
    <row r="106" spans="1:3" ht="25.5" x14ac:dyDescent="0.2">
      <c r="A106" s="321" t="s">
        <v>662</v>
      </c>
      <c r="B106" s="320" t="s">
        <v>827</v>
      </c>
      <c r="C106" s="321" t="s">
        <v>838</v>
      </c>
    </row>
    <row r="107" spans="1:3" ht="25.5" x14ac:dyDescent="0.2">
      <c r="A107" s="321" t="s">
        <v>663</v>
      </c>
      <c r="B107" s="320" t="s">
        <v>828</v>
      </c>
      <c r="C107" s="321" t="s">
        <v>838</v>
      </c>
    </row>
    <row r="108" spans="1:3" ht="25.5" x14ac:dyDescent="0.2">
      <c r="A108" s="321" t="s">
        <v>664</v>
      </c>
      <c r="B108" s="320" t="s">
        <v>829</v>
      </c>
      <c r="C108" s="321" t="s">
        <v>838</v>
      </c>
    </row>
    <row r="109" spans="1:3" ht="25.5" x14ac:dyDescent="0.2">
      <c r="A109" s="322" t="s">
        <v>665</v>
      </c>
      <c r="B109" s="323" t="s">
        <v>830</v>
      </c>
      <c r="C109" s="322" t="s">
        <v>838</v>
      </c>
    </row>
    <row r="110" spans="1:3" ht="25.5" x14ac:dyDescent="0.2">
      <c r="A110" s="321" t="s">
        <v>666</v>
      </c>
      <c r="B110" s="320" t="s">
        <v>831</v>
      </c>
      <c r="C110" s="321" t="s">
        <v>838</v>
      </c>
    </row>
    <row r="111" spans="1:3" ht="25.5" x14ac:dyDescent="0.2">
      <c r="A111" s="321" t="s">
        <v>667</v>
      </c>
      <c r="B111" s="320" t="s">
        <v>832</v>
      </c>
      <c r="C111" s="321" t="s">
        <v>838</v>
      </c>
    </row>
    <row r="112" spans="1:3" ht="25.5" x14ac:dyDescent="0.2">
      <c r="A112" s="325" t="s">
        <v>668</v>
      </c>
      <c r="B112" s="326" t="s">
        <v>833</v>
      </c>
      <c r="C112" s="325" t="s">
        <v>838</v>
      </c>
    </row>
    <row r="113" spans="1:3" ht="25.5" x14ac:dyDescent="0.2">
      <c r="A113" s="321" t="s">
        <v>669</v>
      </c>
      <c r="B113" s="320" t="s">
        <v>834</v>
      </c>
      <c r="C113" s="321" t="s">
        <v>838</v>
      </c>
    </row>
    <row r="114" spans="1:3" ht="25.5" x14ac:dyDescent="0.2">
      <c r="A114" s="321" t="s">
        <v>670</v>
      </c>
      <c r="B114" s="320" t="s">
        <v>835</v>
      </c>
      <c r="C114" s="321" t="s">
        <v>838</v>
      </c>
    </row>
    <row r="115" spans="1:3" ht="25.5" x14ac:dyDescent="0.2">
      <c r="A115" s="321" t="s">
        <v>671</v>
      </c>
      <c r="B115" s="320" t="s">
        <v>836</v>
      </c>
      <c r="C115" s="321" t="s">
        <v>838</v>
      </c>
    </row>
    <row r="116" spans="1:3" ht="25.5" x14ac:dyDescent="0.2">
      <c r="A116" s="321" t="s">
        <v>672</v>
      </c>
      <c r="B116" s="320" t="s">
        <v>837</v>
      </c>
      <c r="C116" s="321" t="s">
        <v>838</v>
      </c>
    </row>
    <row r="117" spans="1:3" ht="25.5" x14ac:dyDescent="0.2">
      <c r="A117" s="321" t="s">
        <v>673</v>
      </c>
      <c r="B117" s="320" t="s">
        <v>837</v>
      </c>
      <c r="C117" s="321" t="s">
        <v>838</v>
      </c>
    </row>
    <row r="118" spans="1:3" x14ac:dyDescent="0.2">
      <c r="A118" s="321" t="s">
        <v>674</v>
      </c>
      <c r="B118" s="320" t="s">
        <v>840</v>
      </c>
      <c r="C118" s="321" t="s">
        <v>841</v>
      </c>
    </row>
    <row r="119" spans="1:3" x14ac:dyDescent="0.2">
      <c r="A119" s="321" t="s">
        <v>675</v>
      </c>
      <c r="B119" s="320" t="s">
        <v>840</v>
      </c>
      <c r="C119" s="321" t="s">
        <v>842</v>
      </c>
    </row>
    <row r="120" spans="1:3" ht="38.25" x14ac:dyDescent="0.2">
      <c r="A120" s="321" t="s">
        <v>277</v>
      </c>
      <c r="B120" s="320" t="s">
        <v>837</v>
      </c>
      <c r="C120" s="321" t="s">
        <v>843</v>
      </c>
    </row>
    <row r="121" spans="1:3" ht="25.5" x14ac:dyDescent="0.2">
      <c r="A121" s="321" t="s">
        <v>676</v>
      </c>
      <c r="B121" s="320" t="s">
        <v>840</v>
      </c>
      <c r="C121" s="321" t="s">
        <v>847</v>
      </c>
    </row>
    <row r="122" spans="1:3" x14ac:dyDescent="0.2">
      <c r="A122" s="321" t="s">
        <v>677</v>
      </c>
      <c r="B122" s="320" t="s">
        <v>840</v>
      </c>
      <c r="C122" s="321" t="s">
        <v>848</v>
      </c>
    </row>
    <row r="123" spans="1:3" ht="38.25" x14ac:dyDescent="0.2">
      <c r="A123" s="321" t="s">
        <v>678</v>
      </c>
      <c r="B123" s="320" t="s">
        <v>840</v>
      </c>
      <c r="C123" s="321" t="s">
        <v>849</v>
      </c>
    </row>
    <row r="124" spans="1:3" ht="25.5" x14ac:dyDescent="0.2">
      <c r="A124" s="321" t="s">
        <v>679</v>
      </c>
      <c r="B124" s="320" t="s">
        <v>844</v>
      </c>
      <c r="C124" s="321" t="s">
        <v>845</v>
      </c>
    </row>
    <row r="125" spans="1:3" x14ac:dyDescent="0.2">
      <c r="A125" s="321" t="s">
        <v>680</v>
      </c>
      <c r="B125" s="320" t="s">
        <v>846</v>
      </c>
      <c r="C125" s="321" t="s">
        <v>723</v>
      </c>
    </row>
    <row r="126" spans="1:3" x14ac:dyDescent="0.2">
      <c r="A126" s="321" t="s">
        <v>681</v>
      </c>
      <c r="B126" s="320" t="s">
        <v>850</v>
      </c>
      <c r="C126" s="321" t="s">
        <v>851</v>
      </c>
    </row>
    <row r="127" spans="1:3" ht="51" x14ac:dyDescent="0.2">
      <c r="A127" s="321" t="s">
        <v>682</v>
      </c>
      <c r="B127" s="320" t="s">
        <v>852</v>
      </c>
      <c r="C127" s="321" t="s">
        <v>854</v>
      </c>
    </row>
    <row r="128" spans="1:3" ht="38.25" x14ac:dyDescent="0.2">
      <c r="A128" s="321" t="s">
        <v>683</v>
      </c>
      <c r="B128" s="320" t="s">
        <v>853</v>
      </c>
    </row>
    <row r="129" spans="1:3" ht="38.25" x14ac:dyDescent="0.2">
      <c r="A129" s="321" t="s">
        <v>684</v>
      </c>
      <c r="B129" s="320" t="s">
        <v>853</v>
      </c>
    </row>
    <row r="130" spans="1:3" ht="38.25" x14ac:dyDescent="0.2">
      <c r="A130" s="321" t="s">
        <v>685</v>
      </c>
      <c r="B130" s="320" t="s">
        <v>853</v>
      </c>
    </row>
    <row r="131" spans="1:3" ht="38.25" x14ac:dyDescent="0.2">
      <c r="A131" s="325" t="s">
        <v>686</v>
      </c>
      <c r="B131" s="326" t="s">
        <v>853</v>
      </c>
      <c r="C131" s="325"/>
    </row>
    <row r="132" spans="1:3" ht="38.25" x14ac:dyDescent="0.2">
      <c r="A132" s="321" t="s">
        <v>687</v>
      </c>
      <c r="B132" s="320" t="s">
        <v>853</v>
      </c>
    </row>
    <row r="133" spans="1:3" x14ac:dyDescent="0.2">
      <c r="A133" s="322" t="s">
        <v>688</v>
      </c>
      <c r="B133" s="323" t="s">
        <v>850</v>
      </c>
      <c r="C133" s="322" t="s">
        <v>851</v>
      </c>
    </row>
    <row r="134" spans="1:3" ht="76.5" x14ac:dyDescent="0.2">
      <c r="A134" s="321" t="s">
        <v>311</v>
      </c>
      <c r="B134" s="320" t="s">
        <v>855</v>
      </c>
      <c r="C134" s="321" t="s">
        <v>858</v>
      </c>
    </row>
    <row r="135" spans="1:3" ht="25.5" x14ac:dyDescent="0.2">
      <c r="A135" s="321" t="s">
        <v>689</v>
      </c>
      <c r="B135" s="320" t="s">
        <v>852</v>
      </c>
      <c r="C135" s="321" t="s">
        <v>690</v>
      </c>
    </row>
    <row r="136" spans="1:3" ht="25.5" x14ac:dyDescent="0.2">
      <c r="A136" s="321" t="s">
        <v>691</v>
      </c>
      <c r="C136" s="321" t="s">
        <v>859</v>
      </c>
    </row>
    <row r="137" spans="1:3" ht="25.5" x14ac:dyDescent="0.2">
      <c r="A137" s="321" t="s">
        <v>692</v>
      </c>
      <c r="B137" s="320" t="s">
        <v>852</v>
      </c>
      <c r="C137" s="321" t="s">
        <v>860</v>
      </c>
    </row>
    <row r="138" spans="1:3" ht="25.5" x14ac:dyDescent="0.2">
      <c r="A138" s="321" t="s">
        <v>693</v>
      </c>
      <c r="B138" s="320" t="s">
        <v>861</v>
      </c>
      <c r="C138" s="321" t="s">
        <v>862</v>
      </c>
    </row>
    <row r="139" spans="1:3" x14ac:dyDescent="0.2">
      <c r="A139" s="321" t="s">
        <v>694</v>
      </c>
      <c r="B139" s="320" t="s">
        <v>863</v>
      </c>
      <c r="C139" s="321" t="s">
        <v>851</v>
      </c>
    </row>
    <row r="140" spans="1:3" ht="25.5" x14ac:dyDescent="0.2">
      <c r="A140" s="321" t="s">
        <v>695</v>
      </c>
      <c r="B140" s="320" t="s">
        <v>864</v>
      </c>
    </row>
    <row r="141" spans="1:3" ht="25.5" x14ac:dyDescent="0.2">
      <c r="A141" s="321" t="s">
        <v>696</v>
      </c>
      <c r="B141" s="320" t="s">
        <v>865</v>
      </c>
      <c r="C141" s="321" t="s">
        <v>866</v>
      </c>
    </row>
    <row r="142" spans="1:3" ht="32.25" customHeight="1" x14ac:dyDescent="0.2">
      <c r="A142" s="321" t="s">
        <v>697</v>
      </c>
      <c r="B142" s="320" t="s">
        <v>867</v>
      </c>
      <c r="C142" s="321" t="s">
        <v>868</v>
      </c>
    </row>
    <row r="143" spans="1:3" ht="38.25" x14ac:dyDescent="0.2">
      <c r="A143" s="322" t="s">
        <v>698</v>
      </c>
      <c r="B143" s="323"/>
      <c r="C143" s="322" t="s">
        <v>869</v>
      </c>
    </row>
  </sheetData>
  <mergeCells count="1">
    <mergeCell ref="A1:C1"/>
  </mergeCell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46"/>
  <sheetViews>
    <sheetView showGridLines="0" topLeftCell="F1" workbookViewId="0">
      <selection activeCell="F1" sqref="F1"/>
    </sheetView>
  </sheetViews>
  <sheetFormatPr defaultColWidth="11.28515625" defaultRowHeight="12.75" x14ac:dyDescent="0.2"/>
  <cols>
    <col min="1" max="1" width="2.42578125" style="26" hidden="1" customWidth="1"/>
    <col min="2" max="5" width="2.42578125" style="27" hidden="1" customWidth="1"/>
    <col min="6" max="6" width="26.28515625" style="4" customWidth="1"/>
    <col min="7" max="11" width="10" style="4" customWidth="1"/>
    <col min="12" max="12" width="10.5703125" style="4" customWidth="1"/>
    <col min="13" max="16384" width="11.28515625" style="4"/>
  </cols>
  <sheetData>
    <row r="1" spans="1:12" x14ac:dyDescent="0.2">
      <c r="F1" s="5" t="s">
        <v>425</v>
      </c>
      <c r="G1" s="29"/>
      <c r="H1" s="29"/>
      <c r="I1" s="29"/>
      <c r="L1" s="9"/>
    </row>
    <row r="2" spans="1:12" x14ac:dyDescent="0.2">
      <c r="F2" s="28"/>
      <c r="G2" s="29"/>
      <c r="H2" s="29"/>
      <c r="I2" s="29"/>
      <c r="L2" s="14"/>
    </row>
    <row r="3" spans="1:12" ht="18" customHeight="1" x14ac:dyDescent="0.2">
      <c r="F3" s="329"/>
      <c r="G3" s="329" t="s">
        <v>1</v>
      </c>
      <c r="H3" s="329"/>
      <c r="I3" s="330"/>
      <c r="J3" s="329" t="s">
        <v>310</v>
      </c>
      <c r="K3" s="329"/>
      <c r="L3" s="329"/>
    </row>
    <row r="4" spans="1:12" ht="17.25" customHeight="1" x14ac:dyDescent="0.2">
      <c r="F4" s="329"/>
      <c r="G4" s="158" t="s">
        <v>13</v>
      </c>
      <c r="H4" s="158" t="s">
        <v>14</v>
      </c>
      <c r="I4" s="40" t="s">
        <v>0</v>
      </c>
      <c r="J4" s="158" t="s">
        <v>13</v>
      </c>
      <c r="K4" s="158" t="s">
        <v>14</v>
      </c>
      <c r="L4" s="40" t="s">
        <v>0</v>
      </c>
    </row>
    <row r="5" spans="1:12" s="2" customFormat="1" ht="18" customHeight="1" x14ac:dyDescent="0.2">
      <c r="A5" s="30" t="s">
        <v>203</v>
      </c>
      <c r="B5" s="27">
        <v>0</v>
      </c>
      <c r="C5" s="27">
        <v>1683</v>
      </c>
      <c r="D5" s="27"/>
      <c r="E5" s="31">
        <v>500</v>
      </c>
      <c r="F5" s="174">
        <v>1683</v>
      </c>
      <c r="G5" s="32"/>
      <c r="H5" s="32"/>
      <c r="I5" s="175"/>
      <c r="J5" s="32"/>
      <c r="K5" s="32"/>
      <c r="L5" s="175">
        <v>500</v>
      </c>
    </row>
    <row r="6" spans="1:12" s="2" customFormat="1" ht="18" customHeight="1" x14ac:dyDescent="0.2">
      <c r="A6" s="30" t="s">
        <v>204</v>
      </c>
      <c r="B6" s="27">
        <f>B5+C6-C5</f>
        <v>31</v>
      </c>
      <c r="C6" s="27">
        <v>1714</v>
      </c>
      <c r="D6" s="27"/>
      <c r="E6" s="31">
        <v>832</v>
      </c>
      <c r="F6" s="176">
        <v>1714</v>
      </c>
      <c r="G6" s="33"/>
      <c r="H6" s="33"/>
      <c r="I6" s="177"/>
      <c r="J6" s="33"/>
      <c r="K6" s="33"/>
      <c r="L6" s="177">
        <v>832</v>
      </c>
    </row>
    <row r="7" spans="1:12" s="2" customFormat="1" ht="18" customHeight="1" x14ac:dyDescent="0.2">
      <c r="A7" s="30" t="s">
        <v>205</v>
      </c>
      <c r="B7" s="27">
        <f t="shared" ref="B7:B37" si="0">B6+C7-C6</f>
        <v>33</v>
      </c>
      <c r="C7" s="27">
        <v>1716</v>
      </c>
      <c r="D7" s="27"/>
      <c r="E7" s="31">
        <v>883</v>
      </c>
      <c r="F7" s="176">
        <v>1716</v>
      </c>
      <c r="G7" s="33"/>
      <c r="H7" s="33"/>
      <c r="I7" s="177"/>
      <c r="J7" s="33"/>
      <c r="K7" s="33"/>
      <c r="L7" s="177">
        <v>883</v>
      </c>
    </row>
    <row r="8" spans="1:12" s="2" customFormat="1" ht="18" customHeight="1" x14ac:dyDescent="0.2">
      <c r="A8" s="30" t="s">
        <v>206</v>
      </c>
      <c r="B8" s="27">
        <f t="shared" si="0"/>
        <v>35</v>
      </c>
      <c r="C8" s="27">
        <v>1718</v>
      </c>
      <c r="D8" s="27"/>
      <c r="E8" s="31">
        <v>801</v>
      </c>
      <c r="F8" s="176">
        <v>1718</v>
      </c>
      <c r="G8" s="33"/>
      <c r="H8" s="33"/>
      <c r="I8" s="177"/>
      <c r="J8" s="33"/>
      <c r="K8" s="33"/>
      <c r="L8" s="177">
        <v>801</v>
      </c>
    </row>
    <row r="9" spans="1:12" s="2" customFormat="1" ht="18" customHeight="1" x14ac:dyDescent="0.2">
      <c r="A9" s="30" t="s">
        <v>207</v>
      </c>
      <c r="B9" s="27">
        <f t="shared" si="0"/>
        <v>37</v>
      </c>
      <c r="C9" s="27">
        <v>1720</v>
      </c>
      <c r="D9" s="27"/>
      <c r="E9" s="31">
        <v>834</v>
      </c>
      <c r="F9" s="176">
        <v>1720</v>
      </c>
      <c r="G9" s="33"/>
      <c r="H9" s="33"/>
      <c r="I9" s="177"/>
      <c r="J9" s="33"/>
      <c r="K9" s="33"/>
      <c r="L9" s="177">
        <v>834</v>
      </c>
    </row>
    <row r="10" spans="1:12" s="2" customFormat="1" ht="18" customHeight="1" x14ac:dyDescent="0.2">
      <c r="A10" s="30" t="s">
        <v>208</v>
      </c>
      <c r="B10" s="27">
        <f t="shared" si="0"/>
        <v>40</v>
      </c>
      <c r="C10" s="27">
        <v>1723</v>
      </c>
      <c r="D10" s="27"/>
      <c r="E10" s="31">
        <v>1110</v>
      </c>
      <c r="F10" s="176">
        <v>1723</v>
      </c>
      <c r="G10" s="33"/>
      <c r="H10" s="33"/>
      <c r="I10" s="177"/>
      <c r="J10" s="33"/>
      <c r="K10" s="33"/>
      <c r="L10" s="177">
        <v>1110</v>
      </c>
    </row>
    <row r="11" spans="1:12" s="2" customFormat="1" ht="18" customHeight="1" x14ac:dyDescent="0.2">
      <c r="A11" s="30" t="s">
        <v>208</v>
      </c>
      <c r="B11" s="27">
        <f t="shared" si="0"/>
        <v>119</v>
      </c>
      <c r="C11" s="27">
        <v>1802</v>
      </c>
      <c r="D11" s="27"/>
      <c r="E11" s="31">
        <v>2511</v>
      </c>
      <c r="F11" s="176">
        <v>1802</v>
      </c>
      <c r="G11" s="33"/>
      <c r="H11" s="33"/>
      <c r="I11" s="177"/>
      <c r="J11" s="33"/>
      <c r="K11" s="33"/>
      <c r="L11" s="177">
        <v>2511</v>
      </c>
    </row>
    <row r="12" spans="1:12" s="2" customFormat="1" ht="18" customHeight="1" x14ac:dyDescent="0.2">
      <c r="A12" s="30" t="s">
        <v>209</v>
      </c>
      <c r="B12" s="27">
        <f t="shared" si="0"/>
        <v>131</v>
      </c>
      <c r="C12" s="27">
        <v>1814</v>
      </c>
      <c r="D12" s="27"/>
      <c r="E12" s="31">
        <v>3587</v>
      </c>
      <c r="F12" s="176">
        <v>1814</v>
      </c>
      <c r="G12" s="33"/>
      <c r="H12" s="33"/>
      <c r="I12" s="177"/>
      <c r="J12" s="33"/>
      <c r="K12" s="33"/>
      <c r="L12" s="177">
        <v>3587</v>
      </c>
    </row>
    <row r="13" spans="1:12" s="2" customFormat="1" ht="18" customHeight="1" x14ac:dyDescent="0.2">
      <c r="A13" s="30" t="s">
        <v>210</v>
      </c>
      <c r="B13" s="27">
        <f t="shared" si="0"/>
        <v>132</v>
      </c>
      <c r="C13" s="27">
        <v>1815</v>
      </c>
      <c r="D13" s="27"/>
      <c r="E13" s="31">
        <v>3721</v>
      </c>
      <c r="F13" s="176">
        <v>1815</v>
      </c>
      <c r="G13" s="33"/>
      <c r="H13" s="33"/>
      <c r="I13" s="177"/>
      <c r="J13" s="33"/>
      <c r="K13" s="33"/>
      <c r="L13" s="177">
        <v>3721</v>
      </c>
    </row>
    <row r="14" spans="1:12" s="2" customFormat="1" ht="18" customHeight="1" x14ac:dyDescent="0.2">
      <c r="A14" s="30" t="s">
        <v>211</v>
      </c>
      <c r="B14" s="27">
        <f t="shared" si="0"/>
        <v>133</v>
      </c>
      <c r="C14" s="27">
        <v>1816</v>
      </c>
      <c r="D14" s="27"/>
      <c r="E14" s="31">
        <v>5511</v>
      </c>
      <c r="F14" s="176">
        <v>1816</v>
      </c>
      <c r="G14" s="33"/>
      <c r="H14" s="33"/>
      <c r="I14" s="177"/>
      <c r="J14" s="33"/>
      <c r="K14" s="33"/>
      <c r="L14" s="177">
        <v>5511</v>
      </c>
    </row>
    <row r="15" spans="1:12" s="2" customFormat="1" ht="18" customHeight="1" x14ac:dyDescent="0.2">
      <c r="A15" s="30" t="s">
        <v>212</v>
      </c>
      <c r="B15" s="27">
        <f t="shared" si="0"/>
        <v>134</v>
      </c>
      <c r="C15" s="27">
        <v>1817</v>
      </c>
      <c r="D15" s="27"/>
      <c r="E15" s="31">
        <v>6157</v>
      </c>
      <c r="F15" s="176">
        <v>1817</v>
      </c>
      <c r="G15" s="33"/>
      <c r="H15" s="33"/>
      <c r="I15" s="177"/>
      <c r="J15" s="33"/>
      <c r="K15" s="33"/>
      <c r="L15" s="177">
        <v>6157</v>
      </c>
    </row>
    <row r="16" spans="1:12" s="2" customFormat="1" ht="18" customHeight="1" x14ac:dyDescent="0.2">
      <c r="A16" s="30" t="s">
        <v>213</v>
      </c>
      <c r="B16" s="27">
        <f t="shared" si="0"/>
        <v>135</v>
      </c>
      <c r="C16" s="27">
        <v>1818</v>
      </c>
      <c r="D16" s="27"/>
      <c r="E16" s="31">
        <v>5468</v>
      </c>
      <c r="F16" s="176">
        <v>1818</v>
      </c>
      <c r="G16" s="33"/>
      <c r="H16" s="33"/>
      <c r="I16" s="177"/>
      <c r="J16" s="33"/>
      <c r="K16" s="33"/>
      <c r="L16" s="177">
        <v>5468</v>
      </c>
    </row>
    <row r="17" spans="1:13" s="2" customFormat="1" ht="18" customHeight="1" x14ac:dyDescent="0.2">
      <c r="A17" s="30" t="s">
        <v>214</v>
      </c>
      <c r="B17" s="27">
        <f t="shared" si="0"/>
        <v>136</v>
      </c>
      <c r="C17" s="27">
        <v>1819</v>
      </c>
      <c r="D17" s="27"/>
      <c r="E17" s="31">
        <v>6061</v>
      </c>
      <c r="F17" s="176">
        <v>1819</v>
      </c>
      <c r="G17" s="33"/>
      <c r="H17" s="33"/>
      <c r="I17" s="177"/>
      <c r="J17" s="33"/>
      <c r="K17" s="33"/>
      <c r="L17" s="177">
        <v>6061</v>
      </c>
    </row>
    <row r="18" spans="1:13" s="2" customFormat="1" ht="18" customHeight="1" x14ac:dyDescent="0.2">
      <c r="A18" s="30" t="s">
        <v>215</v>
      </c>
      <c r="B18" s="27">
        <f t="shared" si="0"/>
        <v>137</v>
      </c>
      <c r="C18" s="27">
        <v>1820</v>
      </c>
      <c r="D18" s="27"/>
      <c r="E18" s="31">
        <v>5827</v>
      </c>
      <c r="F18" s="176">
        <v>1820</v>
      </c>
      <c r="G18" s="33"/>
      <c r="H18" s="33"/>
      <c r="I18" s="177"/>
      <c r="J18" s="33"/>
      <c r="K18" s="33"/>
      <c r="L18" s="177">
        <v>5827</v>
      </c>
    </row>
    <row r="19" spans="1:13" s="2" customFormat="1" ht="18" customHeight="1" x14ac:dyDescent="0.2">
      <c r="A19" s="30" t="s">
        <v>216</v>
      </c>
      <c r="B19" s="27">
        <f t="shared" si="0"/>
        <v>138</v>
      </c>
      <c r="C19" s="27">
        <v>1821</v>
      </c>
      <c r="D19" s="27"/>
      <c r="E19" s="31">
        <v>5097</v>
      </c>
      <c r="F19" s="176">
        <v>1821</v>
      </c>
      <c r="G19" s="33"/>
      <c r="H19" s="33"/>
      <c r="I19" s="177"/>
      <c r="J19" s="33"/>
      <c r="K19" s="33"/>
      <c r="L19" s="177">
        <v>5097</v>
      </c>
    </row>
    <row r="20" spans="1:13" s="2" customFormat="1" ht="18" customHeight="1" x14ac:dyDescent="0.2">
      <c r="A20" s="30" t="s">
        <v>217</v>
      </c>
      <c r="B20" s="27">
        <f t="shared" si="0"/>
        <v>156</v>
      </c>
      <c r="C20" s="27">
        <v>1839</v>
      </c>
      <c r="D20" s="27"/>
      <c r="E20" s="31"/>
      <c r="F20" s="176">
        <v>1839</v>
      </c>
      <c r="G20" s="33">
        <v>2066</v>
      </c>
      <c r="H20" s="33">
        <v>2139</v>
      </c>
      <c r="I20" s="177">
        <v>4205</v>
      </c>
      <c r="J20" s="33"/>
      <c r="K20" s="33"/>
      <c r="L20" s="177"/>
    </row>
    <row r="21" spans="1:13" s="2" customFormat="1" ht="18" customHeight="1" x14ac:dyDescent="0.2">
      <c r="A21" s="30" t="s">
        <v>218</v>
      </c>
      <c r="B21" s="27">
        <f t="shared" si="0"/>
        <v>168</v>
      </c>
      <c r="C21" s="27">
        <v>1851</v>
      </c>
      <c r="D21" s="27"/>
      <c r="E21" s="31">
        <v>6914</v>
      </c>
      <c r="F21" s="176">
        <v>1851</v>
      </c>
      <c r="G21" s="33">
        <v>2973</v>
      </c>
      <c r="H21" s="33">
        <v>2517</v>
      </c>
      <c r="I21" s="177">
        <v>5490</v>
      </c>
      <c r="J21" s="33"/>
      <c r="K21" s="33"/>
      <c r="L21" s="177">
        <v>6914</v>
      </c>
    </row>
    <row r="22" spans="1:13" s="2" customFormat="1" ht="18" customHeight="1" x14ac:dyDescent="0.2">
      <c r="A22" s="34" t="s">
        <v>199</v>
      </c>
      <c r="B22" s="27">
        <f t="shared" si="0"/>
        <v>178</v>
      </c>
      <c r="C22" s="35">
        <v>1861</v>
      </c>
      <c r="D22" s="35"/>
      <c r="E22" s="31">
        <v>6860</v>
      </c>
      <c r="F22" s="178" t="s">
        <v>107</v>
      </c>
      <c r="G22" s="33">
        <v>2610</v>
      </c>
      <c r="H22" s="33">
        <v>2886</v>
      </c>
      <c r="I22" s="177">
        <v>5496</v>
      </c>
      <c r="J22" s="33">
        <v>3774</v>
      </c>
      <c r="K22" s="33">
        <v>3086</v>
      </c>
      <c r="L22" s="177">
        <v>6860</v>
      </c>
    </row>
    <row r="23" spans="1:13" s="2" customFormat="1" ht="18" customHeight="1" x14ac:dyDescent="0.2">
      <c r="A23" s="34" t="s">
        <v>200</v>
      </c>
      <c r="B23" s="27">
        <f t="shared" si="0"/>
        <v>188</v>
      </c>
      <c r="C23" s="35">
        <v>1871</v>
      </c>
      <c r="D23" s="35"/>
      <c r="E23" s="31">
        <v>6241</v>
      </c>
      <c r="F23" s="178" t="s">
        <v>108</v>
      </c>
      <c r="G23" s="33">
        <v>2681</v>
      </c>
      <c r="H23" s="33">
        <v>3157</v>
      </c>
      <c r="I23" s="177">
        <v>5838</v>
      </c>
      <c r="J23" s="33">
        <v>2999</v>
      </c>
      <c r="K23" s="33">
        <v>3242</v>
      </c>
      <c r="L23" s="177">
        <v>6241</v>
      </c>
    </row>
    <row r="24" spans="1:13" s="2" customFormat="1" ht="18" customHeight="1" x14ac:dyDescent="0.2">
      <c r="A24" s="34" t="s">
        <v>201</v>
      </c>
      <c r="B24" s="27">
        <f t="shared" si="0"/>
        <v>198</v>
      </c>
      <c r="C24" s="35">
        <v>1881</v>
      </c>
      <c r="D24" s="35"/>
      <c r="E24" s="31">
        <v>5059</v>
      </c>
      <c r="F24" s="178" t="s">
        <v>109</v>
      </c>
      <c r="G24" s="33">
        <v>2069</v>
      </c>
      <c r="H24" s="33">
        <v>2442</v>
      </c>
      <c r="I24" s="177">
        <v>4511</v>
      </c>
      <c r="J24" s="33">
        <v>2573</v>
      </c>
      <c r="K24" s="33">
        <v>2486</v>
      </c>
      <c r="L24" s="177">
        <v>5059</v>
      </c>
    </row>
    <row r="25" spans="1:13" s="2" customFormat="1" ht="18" customHeight="1" x14ac:dyDescent="0.2">
      <c r="A25" s="34" t="s">
        <v>202</v>
      </c>
      <c r="B25" s="27">
        <f t="shared" si="0"/>
        <v>208</v>
      </c>
      <c r="C25" s="35">
        <v>1891</v>
      </c>
      <c r="D25" s="35"/>
      <c r="E25" s="31">
        <v>4116</v>
      </c>
      <c r="F25" s="178" t="s">
        <v>110</v>
      </c>
      <c r="G25" s="33">
        <v>1775</v>
      </c>
      <c r="H25" s="33">
        <v>2102</v>
      </c>
      <c r="I25" s="177">
        <v>3877</v>
      </c>
      <c r="J25" s="33">
        <v>1986</v>
      </c>
      <c r="K25" s="33">
        <v>2130</v>
      </c>
      <c r="L25" s="177">
        <v>4116</v>
      </c>
    </row>
    <row r="26" spans="1:13" ht="18" customHeight="1" x14ac:dyDescent="0.2">
      <c r="A26" s="34">
        <v>463</v>
      </c>
      <c r="B26" s="27">
        <f t="shared" si="0"/>
        <v>218</v>
      </c>
      <c r="C26" s="35">
        <v>1901</v>
      </c>
      <c r="D26" s="35">
        <v>9776</v>
      </c>
      <c r="E26" s="31"/>
      <c r="F26" s="178" t="s">
        <v>406</v>
      </c>
      <c r="G26" s="33">
        <v>1534</v>
      </c>
      <c r="H26" s="33">
        <v>1808</v>
      </c>
      <c r="I26" s="177">
        <v>3342</v>
      </c>
      <c r="J26" s="33">
        <v>7932</v>
      </c>
      <c r="K26" s="33">
        <v>1844</v>
      </c>
      <c r="L26" s="177">
        <v>9776</v>
      </c>
    </row>
    <row r="27" spans="1:13" ht="18" customHeight="1" x14ac:dyDescent="0.2">
      <c r="A27" s="34">
        <v>4117</v>
      </c>
      <c r="B27" s="27">
        <f t="shared" si="0"/>
        <v>228</v>
      </c>
      <c r="C27" s="35">
        <v>1911</v>
      </c>
      <c r="D27" s="35"/>
      <c r="E27" s="31">
        <v>3520</v>
      </c>
      <c r="F27" s="178" t="s">
        <v>407</v>
      </c>
      <c r="G27" s="33">
        <v>1581</v>
      </c>
      <c r="H27" s="33">
        <v>1862</v>
      </c>
      <c r="I27" s="177">
        <v>3443</v>
      </c>
      <c r="J27" s="33">
        <v>1658</v>
      </c>
      <c r="K27" s="33">
        <v>1862</v>
      </c>
      <c r="L27" s="177">
        <v>3520</v>
      </c>
      <c r="M27" s="17"/>
    </row>
    <row r="28" spans="1:13" ht="18" customHeight="1" x14ac:dyDescent="0.2">
      <c r="A28" s="34">
        <v>7770</v>
      </c>
      <c r="B28" s="27">
        <f t="shared" si="0"/>
        <v>238</v>
      </c>
      <c r="C28" s="35">
        <v>1921</v>
      </c>
      <c r="D28" s="35"/>
      <c r="E28" s="31">
        <v>3747</v>
      </c>
      <c r="F28" s="178" t="s">
        <v>408</v>
      </c>
      <c r="G28" s="33">
        <v>1705</v>
      </c>
      <c r="H28" s="33">
        <v>1961</v>
      </c>
      <c r="I28" s="177">
        <v>3666</v>
      </c>
      <c r="J28" s="33">
        <v>1756</v>
      </c>
      <c r="K28" s="33">
        <v>1991</v>
      </c>
      <c r="L28" s="177">
        <v>3747</v>
      </c>
      <c r="M28" s="17"/>
    </row>
    <row r="29" spans="1:13" ht="18" customHeight="1" x14ac:dyDescent="0.2">
      <c r="A29" s="34">
        <v>11439</v>
      </c>
      <c r="B29" s="27">
        <f t="shared" si="0"/>
        <v>248</v>
      </c>
      <c r="C29" s="35">
        <v>1931</v>
      </c>
      <c r="D29" s="35"/>
      <c r="E29" s="31">
        <v>3995</v>
      </c>
      <c r="F29" s="178" t="s">
        <v>409</v>
      </c>
      <c r="G29" s="33">
        <v>1904</v>
      </c>
      <c r="H29" s="33">
        <v>2091</v>
      </c>
      <c r="I29" s="177">
        <v>3995</v>
      </c>
      <c r="J29" s="33">
        <v>1904</v>
      </c>
      <c r="K29" s="33">
        <v>2091</v>
      </c>
      <c r="L29" s="177">
        <v>3995</v>
      </c>
      <c r="M29" s="17"/>
    </row>
    <row r="30" spans="1:13" ht="18" customHeight="1" x14ac:dyDescent="0.2">
      <c r="A30" s="34">
        <v>17102</v>
      </c>
      <c r="B30" s="27">
        <f t="shared" si="0"/>
        <v>263</v>
      </c>
      <c r="C30" s="35">
        <v>1946</v>
      </c>
      <c r="D30" s="35"/>
      <c r="E30" s="31">
        <v>4748</v>
      </c>
      <c r="F30" s="178" t="s">
        <v>410</v>
      </c>
      <c r="G30" s="33">
        <v>2154</v>
      </c>
      <c r="H30" s="33">
        <v>2546</v>
      </c>
      <c r="I30" s="177">
        <v>4700</v>
      </c>
      <c r="J30" s="33">
        <v>2181</v>
      </c>
      <c r="K30" s="33">
        <v>2567</v>
      </c>
      <c r="L30" s="177">
        <v>4748</v>
      </c>
      <c r="M30" s="17"/>
    </row>
    <row r="31" spans="1:13" ht="18" customHeight="1" x14ac:dyDescent="0.2">
      <c r="A31" s="34">
        <v>20749</v>
      </c>
      <c r="B31" s="27">
        <f t="shared" si="0"/>
        <v>273</v>
      </c>
      <c r="C31" s="35">
        <v>1956</v>
      </c>
      <c r="D31" s="35"/>
      <c r="E31" s="31">
        <v>4642</v>
      </c>
      <c r="F31" s="178" t="s">
        <v>411</v>
      </c>
      <c r="G31" s="33">
        <v>2170</v>
      </c>
      <c r="H31" s="33">
        <v>2365</v>
      </c>
      <c r="I31" s="177">
        <v>4535</v>
      </c>
      <c r="J31" s="33">
        <v>2224</v>
      </c>
      <c r="K31" s="33">
        <v>2418</v>
      </c>
      <c r="L31" s="177">
        <v>4642</v>
      </c>
      <c r="M31" s="17"/>
    </row>
    <row r="32" spans="1:13" ht="18" customHeight="1" x14ac:dyDescent="0.2">
      <c r="A32" s="34">
        <v>24312</v>
      </c>
      <c r="B32" s="27">
        <f t="shared" si="0"/>
        <v>283</v>
      </c>
      <c r="C32" s="35">
        <v>1966</v>
      </c>
      <c r="D32" s="35"/>
      <c r="E32" s="31">
        <v>4649</v>
      </c>
      <c r="F32" s="178" t="s">
        <v>412</v>
      </c>
      <c r="G32" s="33">
        <v>2150</v>
      </c>
      <c r="H32" s="33">
        <v>2320</v>
      </c>
      <c r="I32" s="177">
        <v>4470</v>
      </c>
      <c r="J32" s="33">
        <v>2233</v>
      </c>
      <c r="K32" s="33">
        <v>2416</v>
      </c>
      <c r="L32" s="177">
        <v>4649</v>
      </c>
      <c r="M32" s="17"/>
    </row>
    <row r="33" spans="1:13" ht="18" customHeight="1" x14ac:dyDescent="0.2">
      <c r="A33" s="34">
        <v>28064</v>
      </c>
      <c r="B33" s="27">
        <f t="shared" si="0"/>
        <v>293</v>
      </c>
      <c r="C33" s="35">
        <v>1976</v>
      </c>
      <c r="D33" s="35"/>
      <c r="E33" s="31">
        <v>5147</v>
      </c>
      <c r="F33" s="178" t="s">
        <v>413</v>
      </c>
      <c r="G33" s="33">
        <v>2449</v>
      </c>
      <c r="H33" s="33">
        <v>2577</v>
      </c>
      <c r="I33" s="177">
        <v>5026</v>
      </c>
      <c r="J33" s="33">
        <v>2514</v>
      </c>
      <c r="K33" s="33">
        <v>2633</v>
      </c>
      <c r="L33" s="177">
        <v>5147</v>
      </c>
      <c r="M33" s="17"/>
    </row>
    <row r="34" spans="1:13" ht="18" customHeight="1" x14ac:dyDescent="0.2">
      <c r="A34" s="34">
        <v>31819</v>
      </c>
      <c r="B34" s="27">
        <f t="shared" si="0"/>
        <v>304</v>
      </c>
      <c r="C34" s="35">
        <v>1987</v>
      </c>
      <c r="D34" s="35"/>
      <c r="E34" s="31">
        <v>5644</v>
      </c>
      <c r="F34" s="178" t="s">
        <v>414</v>
      </c>
      <c r="G34" s="33">
        <v>2625</v>
      </c>
      <c r="H34" s="33">
        <v>2790</v>
      </c>
      <c r="I34" s="177">
        <v>5415</v>
      </c>
      <c r="J34" s="33">
        <v>2769</v>
      </c>
      <c r="K34" s="33">
        <v>2875</v>
      </c>
      <c r="L34" s="177">
        <v>5644</v>
      </c>
      <c r="M34" s="17"/>
    </row>
    <row r="35" spans="1:13" ht="18" customHeight="1" x14ac:dyDescent="0.2">
      <c r="A35" s="34">
        <v>35862</v>
      </c>
      <c r="B35" s="27">
        <f t="shared" si="0"/>
        <v>315</v>
      </c>
      <c r="C35" s="35">
        <v>1998</v>
      </c>
      <c r="D35" s="35"/>
      <c r="E35" s="31">
        <v>5008</v>
      </c>
      <c r="F35" s="178" t="s">
        <v>415</v>
      </c>
      <c r="G35" s="33">
        <v>2474</v>
      </c>
      <c r="H35" s="33">
        <v>2442</v>
      </c>
      <c r="I35" s="177">
        <v>4916</v>
      </c>
      <c r="J35" s="33">
        <v>2527</v>
      </c>
      <c r="K35" s="33">
        <v>2481</v>
      </c>
      <c r="L35" s="177">
        <v>5008</v>
      </c>
      <c r="M35" s="17"/>
    </row>
    <row r="36" spans="1:13" ht="18" customHeight="1" x14ac:dyDescent="0.2">
      <c r="A36" s="34">
        <v>39488</v>
      </c>
      <c r="B36" s="27">
        <f t="shared" si="0"/>
        <v>325</v>
      </c>
      <c r="C36" s="35">
        <v>2008</v>
      </c>
      <c r="D36" s="35"/>
      <c r="E36" s="31">
        <v>4077</v>
      </c>
      <c r="F36" s="178" t="s">
        <v>416</v>
      </c>
      <c r="G36" s="33">
        <v>1948</v>
      </c>
      <c r="H36" s="33">
        <v>1919</v>
      </c>
      <c r="I36" s="177">
        <v>3867</v>
      </c>
      <c r="J36" s="33">
        <v>2051</v>
      </c>
      <c r="K36" s="33">
        <v>2026</v>
      </c>
      <c r="L36" s="177">
        <v>4077</v>
      </c>
      <c r="M36" s="17"/>
    </row>
    <row r="37" spans="1:13" ht="18" customHeight="1" x14ac:dyDescent="0.2">
      <c r="A37" s="34">
        <v>42407</v>
      </c>
      <c r="B37" s="27">
        <f t="shared" si="0"/>
        <v>333</v>
      </c>
      <c r="C37" s="35">
        <v>2016</v>
      </c>
      <c r="D37" s="35"/>
      <c r="E37" s="31">
        <v>4534</v>
      </c>
      <c r="F37" s="179" t="s">
        <v>417</v>
      </c>
      <c r="G37" s="36">
        <v>2114</v>
      </c>
      <c r="H37" s="36">
        <v>2008</v>
      </c>
      <c r="I37" s="180">
        <v>4122</v>
      </c>
      <c r="J37" s="36">
        <v>2396</v>
      </c>
      <c r="K37" s="36">
        <v>2138</v>
      </c>
      <c r="L37" s="180">
        <v>4534</v>
      </c>
      <c r="M37" s="17"/>
    </row>
    <row r="41" spans="1:13" x14ac:dyDescent="0.2">
      <c r="F41" s="23"/>
      <c r="G41" s="19"/>
      <c r="H41" s="23"/>
      <c r="I41" s="23"/>
    </row>
    <row r="42" spans="1:13" x14ac:dyDescent="0.2">
      <c r="F42" s="23"/>
      <c r="G42" s="19"/>
      <c r="H42" s="24"/>
      <c r="I42" s="24"/>
    </row>
    <row r="43" spans="1:13" x14ac:dyDescent="0.2">
      <c r="F43" s="25"/>
      <c r="G43" s="9"/>
      <c r="H43" s="9"/>
      <c r="I43" s="9"/>
    </row>
    <row r="44" spans="1:13" x14ac:dyDescent="0.2">
      <c r="F44" s="25"/>
      <c r="G44" s="9"/>
      <c r="H44" s="9"/>
      <c r="I44" s="9"/>
    </row>
    <row r="45" spans="1:13" x14ac:dyDescent="0.2">
      <c r="F45" s="25"/>
      <c r="G45" s="9"/>
      <c r="H45" s="9"/>
      <c r="I45" s="9"/>
    </row>
    <row r="46" spans="1:13" x14ac:dyDescent="0.2">
      <c r="F46" s="25"/>
      <c r="G46" s="9"/>
      <c r="H46" s="9"/>
      <c r="I46" s="9"/>
    </row>
  </sheetData>
  <mergeCells count="3">
    <mergeCell ref="G3:I3"/>
    <mergeCell ref="J3:L3"/>
    <mergeCell ref="F3:F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heetViews>
  <sheetFormatPr defaultRowHeight="15" x14ac:dyDescent="0.25"/>
  <sheetData>
    <row r="1" spans="1:1" x14ac:dyDescent="0.25">
      <c r="A1" s="5" t="s">
        <v>538</v>
      </c>
    </row>
  </sheetData>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Normal="100" workbookViewId="0"/>
  </sheetViews>
  <sheetFormatPr defaultRowHeight="12.75" x14ac:dyDescent="0.2"/>
  <cols>
    <col min="1" max="1" width="35.7109375" style="2" customWidth="1"/>
    <col min="2" max="9" width="10" style="2" customWidth="1"/>
    <col min="10" max="10" width="10" style="3" customWidth="1"/>
    <col min="11" max="17" width="8.140625" style="2" customWidth="1"/>
    <col min="18" max="16384" width="9.140625" style="2"/>
  </cols>
  <sheetData>
    <row r="1" spans="1:10" x14ac:dyDescent="0.2">
      <c r="A1" s="3" t="s">
        <v>540</v>
      </c>
    </row>
    <row r="2" spans="1:10" x14ac:dyDescent="0.2">
      <c r="A2" s="1"/>
    </row>
    <row r="3" spans="1:10" s="296" customFormat="1" ht="30.75" customHeight="1" x14ac:dyDescent="0.25">
      <c r="A3" s="196"/>
      <c r="B3" s="196" t="s">
        <v>4</v>
      </c>
      <c r="C3" s="196" t="s">
        <v>5</v>
      </c>
      <c r="D3" s="196" t="s">
        <v>6</v>
      </c>
      <c r="E3" s="196" t="s">
        <v>7</v>
      </c>
      <c r="F3" s="196" t="s">
        <v>8</v>
      </c>
      <c r="G3" s="196" t="s">
        <v>9</v>
      </c>
      <c r="H3" s="196" t="s">
        <v>10</v>
      </c>
      <c r="I3" s="196" t="s">
        <v>11</v>
      </c>
      <c r="J3" s="196" t="s">
        <v>0</v>
      </c>
    </row>
    <row r="4" spans="1:10" s="39" customFormat="1" ht="18" customHeight="1" x14ac:dyDescent="0.25">
      <c r="A4" s="39" t="s">
        <v>543</v>
      </c>
      <c r="B4" s="140">
        <v>1.5</v>
      </c>
      <c r="C4" s="140">
        <v>0.6</v>
      </c>
      <c r="D4" s="140">
        <v>4.4000000000000004</v>
      </c>
      <c r="E4" s="140">
        <v>14.2</v>
      </c>
      <c r="F4" s="140">
        <v>6.2</v>
      </c>
      <c r="G4" s="140">
        <v>5.7</v>
      </c>
      <c r="H4" s="140">
        <v>12.9</v>
      </c>
      <c r="I4" s="140">
        <v>2.1</v>
      </c>
      <c r="J4" s="139">
        <v>47.6</v>
      </c>
    </row>
    <row r="5" spans="1:10" s="39" customFormat="1" ht="18" customHeight="1" x14ac:dyDescent="0.25">
      <c r="A5" s="62" t="s">
        <v>542</v>
      </c>
      <c r="B5" s="86"/>
      <c r="C5" s="86"/>
      <c r="D5" s="86"/>
      <c r="E5" s="86"/>
      <c r="F5" s="86"/>
      <c r="G5" s="86"/>
      <c r="H5" s="86"/>
      <c r="I5" s="86"/>
      <c r="J5" s="104"/>
    </row>
    <row r="6" spans="1:10" s="39" customFormat="1" ht="18" customHeight="1" x14ac:dyDescent="0.25">
      <c r="A6" s="39" t="s">
        <v>484</v>
      </c>
      <c r="B6" s="140">
        <v>99</v>
      </c>
      <c r="C6" s="140">
        <v>96</v>
      </c>
      <c r="D6" s="140">
        <v>96</v>
      </c>
      <c r="E6" s="140">
        <v>19</v>
      </c>
      <c r="F6" s="140">
        <v>27</v>
      </c>
      <c r="G6" s="140">
        <v>40</v>
      </c>
      <c r="H6" s="140">
        <v>77</v>
      </c>
      <c r="I6" s="140">
        <v>44</v>
      </c>
      <c r="J6" s="139">
        <v>498</v>
      </c>
    </row>
    <row r="7" spans="1:10" s="39" customFormat="1" ht="18" customHeight="1" x14ac:dyDescent="0.25">
      <c r="A7" s="39" t="s">
        <v>485</v>
      </c>
      <c r="B7" s="140">
        <v>84</v>
      </c>
      <c r="C7" s="140">
        <v>153</v>
      </c>
      <c r="D7" s="140">
        <v>130</v>
      </c>
      <c r="E7" s="140">
        <v>30</v>
      </c>
      <c r="F7" s="140">
        <v>23</v>
      </c>
      <c r="G7" s="140">
        <v>51</v>
      </c>
      <c r="H7" s="140">
        <v>121</v>
      </c>
      <c r="I7" s="140">
        <v>54</v>
      </c>
      <c r="J7" s="139">
        <v>646</v>
      </c>
    </row>
    <row r="8" spans="1:10" s="39" customFormat="1" ht="18" customHeight="1" x14ac:dyDescent="0.25">
      <c r="A8" s="39" t="s">
        <v>486</v>
      </c>
      <c r="B8" s="140">
        <v>57</v>
      </c>
      <c r="C8" s="140">
        <v>83</v>
      </c>
      <c r="D8" s="140">
        <v>80</v>
      </c>
      <c r="E8" s="140">
        <v>17</v>
      </c>
      <c r="F8" s="140">
        <v>14</v>
      </c>
      <c r="G8" s="140">
        <v>40</v>
      </c>
      <c r="H8" s="140">
        <v>58</v>
      </c>
      <c r="I8" s="140">
        <v>41</v>
      </c>
      <c r="J8" s="139">
        <v>390</v>
      </c>
    </row>
    <row r="9" spans="1:10" s="39" customFormat="1" ht="18" customHeight="1" x14ac:dyDescent="0.25">
      <c r="A9" s="39" t="s">
        <v>487</v>
      </c>
      <c r="B9" s="140">
        <v>27</v>
      </c>
      <c r="C9" s="140">
        <v>58</v>
      </c>
      <c r="D9" s="140">
        <v>35</v>
      </c>
      <c r="E9" s="140">
        <v>4</v>
      </c>
      <c r="F9" s="140">
        <v>13</v>
      </c>
      <c r="G9" s="140">
        <v>12</v>
      </c>
      <c r="H9" s="140">
        <v>39</v>
      </c>
      <c r="I9" s="140">
        <v>15</v>
      </c>
      <c r="J9" s="139">
        <v>203</v>
      </c>
    </row>
    <row r="10" spans="1:10" s="39" customFormat="1" ht="18" customHeight="1" x14ac:dyDescent="0.25">
      <c r="A10" s="39" t="s">
        <v>488</v>
      </c>
      <c r="B10" s="140">
        <v>9</v>
      </c>
      <c r="C10" s="140">
        <v>14</v>
      </c>
      <c r="D10" s="140">
        <v>15</v>
      </c>
      <c r="E10" s="140">
        <v>0</v>
      </c>
      <c r="F10" s="140">
        <v>4</v>
      </c>
      <c r="G10" s="140">
        <v>8</v>
      </c>
      <c r="H10" s="140">
        <v>12</v>
      </c>
      <c r="I10" s="140">
        <v>6</v>
      </c>
      <c r="J10" s="139">
        <v>68</v>
      </c>
    </row>
    <row r="11" spans="1:10" s="39" customFormat="1" ht="18" customHeight="1" x14ac:dyDescent="0.25">
      <c r="A11" s="39" t="s">
        <v>490</v>
      </c>
      <c r="B11" s="140">
        <v>4</v>
      </c>
      <c r="C11" s="140">
        <v>4</v>
      </c>
      <c r="D11" s="140">
        <v>4</v>
      </c>
      <c r="E11" s="140">
        <v>2</v>
      </c>
      <c r="F11" s="140">
        <v>1</v>
      </c>
      <c r="G11" s="140">
        <v>2</v>
      </c>
      <c r="H11" s="140">
        <v>6</v>
      </c>
      <c r="I11" s="140">
        <v>3</v>
      </c>
      <c r="J11" s="139">
        <v>26</v>
      </c>
    </row>
    <row r="12" spans="1:10" s="39" customFormat="1" ht="18" customHeight="1" x14ac:dyDescent="0.25">
      <c r="A12" s="39" t="s">
        <v>491</v>
      </c>
      <c r="B12" s="140">
        <v>2</v>
      </c>
      <c r="C12" s="140">
        <v>1</v>
      </c>
      <c r="D12" s="140">
        <v>0</v>
      </c>
      <c r="E12" s="140">
        <v>0</v>
      </c>
      <c r="F12" s="140">
        <v>0</v>
      </c>
      <c r="G12" s="140">
        <v>1</v>
      </c>
      <c r="H12" s="140">
        <v>4</v>
      </c>
      <c r="I12" s="140">
        <v>0</v>
      </c>
      <c r="J12" s="139">
        <v>8</v>
      </c>
    </row>
    <row r="13" spans="1:10" s="39" customFormat="1" ht="18" customHeight="1" x14ac:dyDescent="0.25">
      <c r="A13" s="39" t="s">
        <v>492</v>
      </c>
      <c r="B13" s="140">
        <v>0</v>
      </c>
      <c r="C13" s="140">
        <v>0</v>
      </c>
      <c r="D13" s="140">
        <v>1</v>
      </c>
      <c r="E13" s="140">
        <v>0</v>
      </c>
      <c r="F13" s="140">
        <v>0</v>
      </c>
      <c r="G13" s="140">
        <v>0</v>
      </c>
      <c r="H13" s="140">
        <v>1</v>
      </c>
      <c r="I13" s="140">
        <v>0</v>
      </c>
      <c r="J13" s="139">
        <v>2</v>
      </c>
    </row>
    <row r="14" spans="1:10" s="39" customFormat="1" ht="18" customHeight="1" x14ac:dyDescent="0.25">
      <c r="A14" s="39" t="s">
        <v>493</v>
      </c>
      <c r="B14" s="140">
        <v>0</v>
      </c>
      <c r="C14" s="140">
        <v>0</v>
      </c>
      <c r="D14" s="140">
        <v>0</v>
      </c>
      <c r="E14" s="140">
        <v>0</v>
      </c>
      <c r="F14" s="140">
        <v>0</v>
      </c>
      <c r="G14" s="140">
        <v>0</v>
      </c>
      <c r="H14" s="140">
        <v>1</v>
      </c>
      <c r="I14" s="140">
        <v>0</v>
      </c>
      <c r="J14" s="139">
        <v>1</v>
      </c>
    </row>
    <row r="15" spans="1:10" s="39" customFormat="1" ht="18" customHeight="1" x14ac:dyDescent="0.25">
      <c r="A15" s="62" t="s">
        <v>539</v>
      </c>
      <c r="B15" s="86"/>
      <c r="C15" s="86"/>
      <c r="D15" s="86"/>
      <c r="E15" s="86"/>
      <c r="F15" s="86"/>
      <c r="G15" s="86"/>
      <c r="H15" s="86"/>
      <c r="I15" s="86"/>
      <c r="J15" s="104"/>
    </row>
    <row r="16" spans="1:10" s="39" customFormat="1" ht="18" customHeight="1" x14ac:dyDescent="0.25">
      <c r="A16" s="39" t="s">
        <v>324</v>
      </c>
      <c r="B16" s="181">
        <v>282</v>
      </c>
      <c r="C16" s="181">
        <v>409</v>
      </c>
      <c r="D16" s="181">
        <v>361</v>
      </c>
      <c r="E16" s="181">
        <v>72</v>
      </c>
      <c r="F16" s="181">
        <v>82</v>
      </c>
      <c r="G16" s="181">
        <v>154</v>
      </c>
      <c r="H16" s="181">
        <v>319</v>
      </c>
      <c r="I16" s="181">
        <v>163</v>
      </c>
      <c r="J16" s="182">
        <v>1842</v>
      </c>
    </row>
    <row r="17" spans="1:10" s="39" customFormat="1" ht="18" customHeight="1" x14ac:dyDescent="0.25">
      <c r="A17" s="39" t="s">
        <v>333</v>
      </c>
      <c r="B17" s="181">
        <v>629</v>
      </c>
      <c r="C17" s="181">
        <v>984</v>
      </c>
      <c r="D17" s="181">
        <v>843</v>
      </c>
      <c r="E17" s="181">
        <v>158</v>
      </c>
      <c r="F17" s="181">
        <v>193</v>
      </c>
      <c r="G17" s="181">
        <v>369</v>
      </c>
      <c r="H17" s="181">
        <v>790</v>
      </c>
      <c r="I17" s="181">
        <v>383</v>
      </c>
      <c r="J17" s="182">
        <v>4349</v>
      </c>
    </row>
    <row r="18" spans="1:10" s="39" customFormat="1" ht="18" customHeight="1" x14ac:dyDescent="0.25">
      <c r="A18" s="39" t="s">
        <v>541</v>
      </c>
      <c r="B18" s="183">
        <v>2.2304964539007091</v>
      </c>
      <c r="C18" s="183">
        <v>2.4058679706601467</v>
      </c>
      <c r="D18" s="183">
        <v>2.3351800554016622</v>
      </c>
      <c r="E18" s="183">
        <v>2.1944444444444446</v>
      </c>
      <c r="F18" s="183">
        <v>2.3536585365853657</v>
      </c>
      <c r="G18" s="183">
        <v>2.3961038961038961</v>
      </c>
      <c r="H18" s="183">
        <v>2.476489028213166</v>
      </c>
      <c r="I18" s="183">
        <v>2.3496932515337425</v>
      </c>
      <c r="J18" s="184">
        <v>2.3610206297502714</v>
      </c>
    </row>
    <row r="19" spans="1:10" s="39" customFormat="1" ht="18" customHeight="1" x14ac:dyDescent="0.25">
      <c r="A19" s="39" t="s">
        <v>399</v>
      </c>
      <c r="B19" s="181">
        <v>419</v>
      </c>
      <c r="C19" s="181">
        <v>1640</v>
      </c>
      <c r="D19" s="181">
        <v>192</v>
      </c>
      <c r="E19" s="181">
        <v>11</v>
      </c>
      <c r="F19" s="181">
        <v>31</v>
      </c>
      <c r="G19" s="181">
        <v>65</v>
      </c>
      <c r="H19" s="181">
        <v>61</v>
      </c>
      <c r="I19" s="181">
        <v>182</v>
      </c>
      <c r="J19" s="182">
        <v>91</v>
      </c>
    </row>
    <row r="20" spans="1:10" s="39" customFormat="1" ht="18" customHeight="1" x14ac:dyDescent="0.25">
      <c r="A20" s="62" t="s">
        <v>232</v>
      </c>
      <c r="B20" s="86"/>
      <c r="C20" s="86"/>
      <c r="D20" s="86"/>
      <c r="E20" s="86"/>
      <c r="F20" s="86"/>
      <c r="G20" s="86"/>
      <c r="H20" s="86"/>
      <c r="I20" s="86"/>
      <c r="J20" s="104"/>
    </row>
    <row r="21" spans="1:10" s="39" customFormat="1" ht="18" customHeight="1" x14ac:dyDescent="0.25">
      <c r="A21" s="39" t="s">
        <v>324</v>
      </c>
      <c r="B21" s="181">
        <v>247</v>
      </c>
      <c r="C21" s="181">
        <v>383</v>
      </c>
      <c r="D21" s="181">
        <v>325</v>
      </c>
      <c r="E21" s="181">
        <v>70</v>
      </c>
      <c r="F21" s="181">
        <v>82</v>
      </c>
      <c r="G21" s="181">
        <v>149</v>
      </c>
      <c r="H21" s="181">
        <v>300</v>
      </c>
      <c r="I21" s="181">
        <v>142</v>
      </c>
      <c r="J21" s="182">
        <v>1698</v>
      </c>
    </row>
    <row r="22" spans="1:10" s="39" customFormat="1" ht="18" customHeight="1" x14ac:dyDescent="0.25">
      <c r="A22" s="39" t="s">
        <v>333</v>
      </c>
      <c r="B22" s="181">
        <v>566</v>
      </c>
      <c r="C22" s="181">
        <v>937</v>
      </c>
      <c r="D22" s="181">
        <v>759</v>
      </c>
      <c r="E22" s="181">
        <v>154</v>
      </c>
      <c r="F22" s="181">
        <v>193</v>
      </c>
      <c r="G22" s="181">
        <v>358</v>
      </c>
      <c r="H22" s="181">
        <v>733</v>
      </c>
      <c r="I22" s="181">
        <v>337</v>
      </c>
      <c r="J22" s="182">
        <v>4037</v>
      </c>
    </row>
    <row r="23" spans="1:10" s="39" customFormat="1" ht="18" customHeight="1" x14ac:dyDescent="0.25">
      <c r="A23" s="64" t="s">
        <v>541</v>
      </c>
      <c r="B23" s="294">
        <v>2.2999999999999998</v>
      </c>
      <c r="C23" s="294">
        <v>2.4</v>
      </c>
      <c r="D23" s="294">
        <v>2.2999999999999998</v>
      </c>
      <c r="E23" s="294">
        <v>2.2000000000000002</v>
      </c>
      <c r="F23" s="294">
        <v>2.4</v>
      </c>
      <c r="G23" s="294">
        <v>2.4</v>
      </c>
      <c r="H23" s="294">
        <v>2.4</v>
      </c>
      <c r="I23" s="294">
        <v>2.4</v>
      </c>
      <c r="J23" s="295">
        <v>2.4</v>
      </c>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9"/>
  <sheetViews>
    <sheetView showGridLines="0" zoomScaleNormal="100" workbookViewId="0"/>
  </sheetViews>
  <sheetFormatPr defaultRowHeight="12.75" x14ac:dyDescent="0.2"/>
  <cols>
    <col min="1" max="1" width="8.85546875" style="25" customWidth="1"/>
    <col min="2" max="3" width="10" style="9" customWidth="1"/>
    <col min="4" max="4" width="10" style="56" customWidth="1"/>
    <col min="5" max="6" width="10" style="9" customWidth="1"/>
    <col min="7" max="7" width="10" style="56" customWidth="1"/>
    <col min="8" max="9" width="10" style="9" customWidth="1"/>
    <col min="10" max="10" width="10" style="56" customWidth="1"/>
    <col min="11" max="12" width="10" style="9" customWidth="1"/>
    <col min="13" max="13" width="10" style="56" customWidth="1"/>
    <col min="14" max="16384" width="9.140625" style="9"/>
  </cols>
  <sheetData>
    <row r="1" spans="1:13" x14ac:dyDescent="0.2">
      <c r="A1" s="53" t="s">
        <v>424</v>
      </c>
    </row>
    <row r="2" spans="1:13" ht="14.25" customHeight="1" x14ac:dyDescent="0.2">
      <c r="A2" s="37"/>
    </row>
    <row r="3" spans="1:13" s="63" customFormat="1" ht="16.5" customHeight="1" x14ac:dyDescent="0.25">
      <c r="A3" s="333" t="s">
        <v>26</v>
      </c>
      <c r="B3" s="331" t="s">
        <v>385</v>
      </c>
      <c r="C3" s="331"/>
      <c r="D3" s="331"/>
      <c r="E3" s="331"/>
      <c r="F3" s="331"/>
      <c r="G3" s="332"/>
      <c r="H3" s="331" t="s">
        <v>400</v>
      </c>
      <c r="I3" s="331"/>
      <c r="J3" s="331"/>
      <c r="K3" s="331"/>
      <c r="L3" s="331"/>
      <c r="M3" s="331"/>
    </row>
    <row r="4" spans="1:13" s="63" customFormat="1" ht="16.5" customHeight="1" x14ac:dyDescent="0.25">
      <c r="A4" s="333"/>
      <c r="B4" s="331" t="s">
        <v>275</v>
      </c>
      <c r="C4" s="331"/>
      <c r="D4" s="332"/>
      <c r="E4" s="334" t="s">
        <v>1</v>
      </c>
      <c r="F4" s="331"/>
      <c r="G4" s="332"/>
      <c r="H4" s="334" t="s">
        <v>275</v>
      </c>
      <c r="I4" s="331"/>
      <c r="J4" s="332"/>
      <c r="K4" s="331" t="s">
        <v>1</v>
      </c>
      <c r="L4" s="331"/>
      <c r="M4" s="331"/>
    </row>
    <row r="5" spans="1:13" s="63" customFormat="1" ht="16.5" customHeight="1" x14ac:dyDescent="0.25">
      <c r="A5" s="333"/>
      <c r="B5" s="38" t="s">
        <v>13</v>
      </c>
      <c r="C5" s="38" t="s">
        <v>14</v>
      </c>
      <c r="D5" s="38" t="s">
        <v>0</v>
      </c>
      <c r="E5" s="38" t="s">
        <v>13</v>
      </c>
      <c r="F5" s="38" t="s">
        <v>14</v>
      </c>
      <c r="G5" s="38" t="s">
        <v>0</v>
      </c>
      <c r="H5" s="38" t="s">
        <v>13</v>
      </c>
      <c r="I5" s="38" t="s">
        <v>14</v>
      </c>
      <c r="J5" s="38" t="s">
        <v>0</v>
      </c>
      <c r="K5" s="38" t="s">
        <v>13</v>
      </c>
      <c r="L5" s="38" t="s">
        <v>14</v>
      </c>
      <c r="M5" s="38" t="s">
        <v>0</v>
      </c>
    </row>
    <row r="6" spans="1:13" s="63" customFormat="1" ht="15.75" customHeight="1" x14ac:dyDescent="0.25">
      <c r="A6" s="99">
        <v>0</v>
      </c>
      <c r="B6" s="86">
        <v>24</v>
      </c>
      <c r="C6" s="86">
        <v>26</v>
      </c>
      <c r="D6" s="104">
        <v>50</v>
      </c>
      <c r="E6" s="86">
        <v>24</v>
      </c>
      <c r="F6" s="86">
        <v>25</v>
      </c>
      <c r="G6" s="104">
        <v>49</v>
      </c>
      <c r="H6" s="86">
        <v>24</v>
      </c>
      <c r="I6" s="86">
        <v>24</v>
      </c>
      <c r="J6" s="104">
        <v>48</v>
      </c>
      <c r="K6" s="86">
        <v>24</v>
      </c>
      <c r="L6" s="86">
        <v>23</v>
      </c>
      <c r="M6" s="104">
        <v>47</v>
      </c>
    </row>
    <row r="7" spans="1:13" s="63" customFormat="1" ht="15.75" customHeight="1" x14ac:dyDescent="0.25">
      <c r="A7" s="99">
        <v>1</v>
      </c>
      <c r="B7" s="88">
        <v>26</v>
      </c>
      <c r="C7" s="88">
        <v>23</v>
      </c>
      <c r="D7" s="120">
        <v>49</v>
      </c>
      <c r="E7" s="88">
        <v>25</v>
      </c>
      <c r="F7" s="88">
        <v>21</v>
      </c>
      <c r="G7" s="120">
        <v>46</v>
      </c>
      <c r="H7" s="88">
        <v>26</v>
      </c>
      <c r="I7" s="88">
        <v>23</v>
      </c>
      <c r="J7" s="120">
        <v>49</v>
      </c>
      <c r="K7" s="88">
        <v>25</v>
      </c>
      <c r="L7" s="88">
        <v>21</v>
      </c>
      <c r="M7" s="120">
        <v>46</v>
      </c>
    </row>
    <row r="8" spans="1:13" s="63" customFormat="1" ht="15.75" customHeight="1" x14ac:dyDescent="0.25">
      <c r="A8" s="99">
        <v>2</v>
      </c>
      <c r="B8" s="88">
        <v>22</v>
      </c>
      <c r="C8" s="88">
        <v>17</v>
      </c>
      <c r="D8" s="120">
        <v>39</v>
      </c>
      <c r="E8" s="88">
        <v>20</v>
      </c>
      <c r="F8" s="88">
        <v>17</v>
      </c>
      <c r="G8" s="120">
        <v>37</v>
      </c>
      <c r="H8" s="88">
        <v>22</v>
      </c>
      <c r="I8" s="88">
        <v>17</v>
      </c>
      <c r="J8" s="120">
        <v>39</v>
      </c>
      <c r="K8" s="88">
        <v>20</v>
      </c>
      <c r="L8" s="88">
        <v>17</v>
      </c>
      <c r="M8" s="120">
        <v>37</v>
      </c>
    </row>
    <row r="9" spans="1:13" s="63" customFormat="1" ht="15.75" customHeight="1" x14ac:dyDescent="0.25">
      <c r="A9" s="99">
        <v>3</v>
      </c>
      <c r="B9" s="88">
        <v>19</v>
      </c>
      <c r="C9" s="88">
        <v>17</v>
      </c>
      <c r="D9" s="120">
        <v>36</v>
      </c>
      <c r="E9" s="88">
        <v>19</v>
      </c>
      <c r="F9" s="88">
        <v>16</v>
      </c>
      <c r="G9" s="120">
        <v>35</v>
      </c>
      <c r="H9" s="88">
        <v>19</v>
      </c>
      <c r="I9" s="88">
        <v>17</v>
      </c>
      <c r="J9" s="120">
        <v>36</v>
      </c>
      <c r="K9" s="88">
        <v>19</v>
      </c>
      <c r="L9" s="88">
        <v>16</v>
      </c>
      <c r="M9" s="120">
        <v>35</v>
      </c>
    </row>
    <row r="10" spans="1:13" s="63" customFormat="1" ht="15.75" customHeight="1" x14ac:dyDescent="0.25">
      <c r="A10" s="99">
        <v>4</v>
      </c>
      <c r="B10" s="88">
        <v>16</v>
      </c>
      <c r="C10" s="88">
        <v>23</v>
      </c>
      <c r="D10" s="120">
        <v>39</v>
      </c>
      <c r="E10" s="88">
        <v>15</v>
      </c>
      <c r="F10" s="88">
        <v>22</v>
      </c>
      <c r="G10" s="120">
        <v>37</v>
      </c>
      <c r="H10" s="88">
        <v>16</v>
      </c>
      <c r="I10" s="88">
        <v>23</v>
      </c>
      <c r="J10" s="120">
        <v>39</v>
      </c>
      <c r="K10" s="88">
        <v>15</v>
      </c>
      <c r="L10" s="88">
        <v>22</v>
      </c>
      <c r="M10" s="120">
        <v>37</v>
      </c>
    </row>
    <row r="11" spans="1:13" s="63" customFormat="1" ht="15.75" customHeight="1" x14ac:dyDescent="0.25">
      <c r="A11" s="99">
        <v>5</v>
      </c>
      <c r="B11" s="88">
        <v>24</v>
      </c>
      <c r="C11" s="88">
        <v>16</v>
      </c>
      <c r="D11" s="120">
        <v>40</v>
      </c>
      <c r="E11" s="88">
        <v>21</v>
      </c>
      <c r="F11" s="88">
        <v>16</v>
      </c>
      <c r="G11" s="120">
        <v>37</v>
      </c>
      <c r="H11" s="88">
        <v>24</v>
      </c>
      <c r="I11" s="88">
        <v>16</v>
      </c>
      <c r="J11" s="120">
        <v>40</v>
      </c>
      <c r="K11" s="88">
        <v>21</v>
      </c>
      <c r="L11" s="88">
        <v>16</v>
      </c>
      <c r="M11" s="120">
        <v>37</v>
      </c>
    </row>
    <row r="12" spans="1:13" s="63" customFormat="1" ht="15.75" customHeight="1" x14ac:dyDescent="0.25">
      <c r="A12" s="99">
        <v>6</v>
      </c>
      <c r="B12" s="88">
        <v>20</v>
      </c>
      <c r="C12" s="88">
        <v>19</v>
      </c>
      <c r="D12" s="120">
        <v>39</v>
      </c>
      <c r="E12" s="88">
        <v>17</v>
      </c>
      <c r="F12" s="88">
        <v>19</v>
      </c>
      <c r="G12" s="120">
        <v>36</v>
      </c>
      <c r="H12" s="88">
        <v>20</v>
      </c>
      <c r="I12" s="88">
        <v>19</v>
      </c>
      <c r="J12" s="120">
        <v>39</v>
      </c>
      <c r="K12" s="88">
        <v>17</v>
      </c>
      <c r="L12" s="88">
        <v>19</v>
      </c>
      <c r="M12" s="120">
        <v>36</v>
      </c>
    </row>
    <row r="13" spans="1:13" s="63" customFormat="1" ht="15.75" customHeight="1" x14ac:dyDescent="0.25">
      <c r="A13" s="99">
        <v>7</v>
      </c>
      <c r="B13" s="88">
        <v>23</v>
      </c>
      <c r="C13" s="88">
        <v>19</v>
      </c>
      <c r="D13" s="120">
        <v>42</v>
      </c>
      <c r="E13" s="88">
        <v>19</v>
      </c>
      <c r="F13" s="88">
        <v>15</v>
      </c>
      <c r="G13" s="120">
        <v>34</v>
      </c>
      <c r="H13" s="88">
        <v>23</v>
      </c>
      <c r="I13" s="88">
        <v>19</v>
      </c>
      <c r="J13" s="120">
        <v>42</v>
      </c>
      <c r="K13" s="88">
        <v>19</v>
      </c>
      <c r="L13" s="88">
        <v>15</v>
      </c>
      <c r="M13" s="120">
        <v>34</v>
      </c>
    </row>
    <row r="14" spans="1:13" s="63" customFormat="1" ht="15.75" customHeight="1" x14ac:dyDescent="0.25">
      <c r="A14" s="99">
        <v>8</v>
      </c>
      <c r="B14" s="88">
        <v>28</v>
      </c>
      <c r="C14" s="88">
        <v>19</v>
      </c>
      <c r="D14" s="120">
        <v>47</v>
      </c>
      <c r="E14" s="88">
        <v>27</v>
      </c>
      <c r="F14" s="88">
        <v>17</v>
      </c>
      <c r="G14" s="120">
        <v>44</v>
      </c>
      <c r="H14" s="88">
        <v>28</v>
      </c>
      <c r="I14" s="88">
        <v>19</v>
      </c>
      <c r="J14" s="120">
        <v>47</v>
      </c>
      <c r="K14" s="88">
        <v>27</v>
      </c>
      <c r="L14" s="88">
        <v>17</v>
      </c>
      <c r="M14" s="120">
        <v>44</v>
      </c>
    </row>
    <row r="15" spans="1:13" s="63" customFormat="1" ht="15.75" customHeight="1" x14ac:dyDescent="0.25">
      <c r="A15" s="99">
        <v>9</v>
      </c>
      <c r="B15" s="88">
        <v>21</v>
      </c>
      <c r="C15" s="88">
        <v>20</v>
      </c>
      <c r="D15" s="120">
        <v>41</v>
      </c>
      <c r="E15" s="88">
        <v>19</v>
      </c>
      <c r="F15" s="88">
        <v>18</v>
      </c>
      <c r="G15" s="120">
        <v>37</v>
      </c>
      <c r="H15" s="88">
        <v>21</v>
      </c>
      <c r="I15" s="88">
        <v>20</v>
      </c>
      <c r="J15" s="120">
        <v>41</v>
      </c>
      <c r="K15" s="88">
        <v>19</v>
      </c>
      <c r="L15" s="88">
        <v>18</v>
      </c>
      <c r="M15" s="120">
        <v>37</v>
      </c>
    </row>
    <row r="16" spans="1:13" s="63" customFormat="1" ht="15.75" customHeight="1" x14ac:dyDescent="0.25">
      <c r="A16" s="99">
        <v>10</v>
      </c>
      <c r="B16" s="88">
        <v>28</v>
      </c>
      <c r="C16" s="88">
        <v>15</v>
      </c>
      <c r="D16" s="120">
        <v>43</v>
      </c>
      <c r="E16" s="88">
        <v>25</v>
      </c>
      <c r="F16" s="88">
        <v>14</v>
      </c>
      <c r="G16" s="120">
        <v>39</v>
      </c>
      <c r="H16" s="88">
        <v>28</v>
      </c>
      <c r="I16" s="88">
        <v>15</v>
      </c>
      <c r="J16" s="120">
        <v>43</v>
      </c>
      <c r="K16" s="88">
        <v>25</v>
      </c>
      <c r="L16" s="88">
        <v>14</v>
      </c>
      <c r="M16" s="120">
        <v>39</v>
      </c>
    </row>
    <row r="17" spans="1:13" s="63" customFormat="1" ht="15.75" customHeight="1" x14ac:dyDescent="0.25">
      <c r="A17" s="99">
        <v>11</v>
      </c>
      <c r="B17" s="88">
        <v>13</v>
      </c>
      <c r="C17" s="88">
        <v>22</v>
      </c>
      <c r="D17" s="120">
        <v>35</v>
      </c>
      <c r="E17" s="88">
        <v>10</v>
      </c>
      <c r="F17" s="88">
        <v>20</v>
      </c>
      <c r="G17" s="120">
        <v>30</v>
      </c>
      <c r="H17" s="88">
        <v>13</v>
      </c>
      <c r="I17" s="88">
        <v>22</v>
      </c>
      <c r="J17" s="120">
        <v>35</v>
      </c>
      <c r="K17" s="88">
        <v>10</v>
      </c>
      <c r="L17" s="88">
        <v>20</v>
      </c>
      <c r="M17" s="120">
        <v>30</v>
      </c>
    </row>
    <row r="18" spans="1:13" s="63" customFormat="1" ht="15.75" customHeight="1" x14ac:dyDescent="0.25">
      <c r="A18" s="99">
        <v>12</v>
      </c>
      <c r="B18" s="88">
        <v>14</v>
      </c>
      <c r="C18" s="88">
        <v>26</v>
      </c>
      <c r="D18" s="120">
        <v>40</v>
      </c>
      <c r="E18" s="88">
        <v>14</v>
      </c>
      <c r="F18" s="88">
        <v>23</v>
      </c>
      <c r="G18" s="120">
        <v>37</v>
      </c>
      <c r="H18" s="88">
        <v>14</v>
      </c>
      <c r="I18" s="88">
        <v>26</v>
      </c>
      <c r="J18" s="120">
        <v>40</v>
      </c>
      <c r="K18" s="88">
        <v>14</v>
      </c>
      <c r="L18" s="88">
        <v>23</v>
      </c>
      <c r="M18" s="120">
        <v>37</v>
      </c>
    </row>
    <row r="19" spans="1:13" s="63" customFormat="1" ht="15.75" customHeight="1" x14ac:dyDescent="0.25">
      <c r="A19" s="99">
        <v>13</v>
      </c>
      <c r="B19" s="88">
        <v>24</v>
      </c>
      <c r="C19" s="88">
        <v>16</v>
      </c>
      <c r="D19" s="120">
        <v>40</v>
      </c>
      <c r="E19" s="88">
        <v>21</v>
      </c>
      <c r="F19" s="88">
        <v>14</v>
      </c>
      <c r="G19" s="120">
        <v>35</v>
      </c>
      <c r="H19" s="88">
        <v>24</v>
      </c>
      <c r="I19" s="88">
        <v>15</v>
      </c>
      <c r="J19" s="120">
        <v>39</v>
      </c>
      <c r="K19" s="88">
        <v>21</v>
      </c>
      <c r="L19" s="88">
        <v>13</v>
      </c>
      <c r="M19" s="120">
        <v>34</v>
      </c>
    </row>
    <row r="20" spans="1:13" s="63" customFormat="1" ht="15.75" customHeight="1" x14ac:dyDescent="0.25">
      <c r="A20" s="99">
        <v>14</v>
      </c>
      <c r="B20" s="88">
        <v>19</v>
      </c>
      <c r="C20" s="88">
        <v>14</v>
      </c>
      <c r="D20" s="120">
        <v>33</v>
      </c>
      <c r="E20" s="88">
        <v>16</v>
      </c>
      <c r="F20" s="88">
        <v>11</v>
      </c>
      <c r="G20" s="120">
        <v>27</v>
      </c>
      <c r="H20" s="88">
        <v>19</v>
      </c>
      <c r="I20" s="88">
        <v>14</v>
      </c>
      <c r="J20" s="120">
        <v>33</v>
      </c>
      <c r="K20" s="88">
        <v>16</v>
      </c>
      <c r="L20" s="88">
        <v>11</v>
      </c>
      <c r="M20" s="120">
        <v>27</v>
      </c>
    </row>
    <row r="21" spans="1:13" s="63" customFormat="1" ht="15.75" customHeight="1" x14ac:dyDescent="0.25">
      <c r="A21" s="99">
        <v>15</v>
      </c>
      <c r="B21" s="88">
        <v>28</v>
      </c>
      <c r="C21" s="88">
        <v>24</v>
      </c>
      <c r="D21" s="120">
        <v>52</v>
      </c>
      <c r="E21" s="88">
        <v>27</v>
      </c>
      <c r="F21" s="88">
        <v>22</v>
      </c>
      <c r="G21" s="120">
        <v>49</v>
      </c>
      <c r="H21" s="88">
        <v>28</v>
      </c>
      <c r="I21" s="88">
        <v>24</v>
      </c>
      <c r="J21" s="120">
        <v>52</v>
      </c>
      <c r="K21" s="88">
        <v>27</v>
      </c>
      <c r="L21" s="88">
        <v>22</v>
      </c>
      <c r="M21" s="120">
        <v>49</v>
      </c>
    </row>
    <row r="22" spans="1:13" s="63" customFormat="1" ht="15.75" customHeight="1" x14ac:dyDescent="0.25">
      <c r="A22" s="99">
        <v>16</v>
      </c>
      <c r="B22" s="88">
        <v>34</v>
      </c>
      <c r="C22" s="88">
        <v>17</v>
      </c>
      <c r="D22" s="120">
        <v>51</v>
      </c>
      <c r="E22" s="88">
        <v>34</v>
      </c>
      <c r="F22" s="88">
        <v>15</v>
      </c>
      <c r="G22" s="120">
        <v>49</v>
      </c>
      <c r="H22" s="88">
        <v>34</v>
      </c>
      <c r="I22" s="88">
        <v>17</v>
      </c>
      <c r="J22" s="120">
        <v>51</v>
      </c>
      <c r="K22" s="88">
        <v>34</v>
      </c>
      <c r="L22" s="88">
        <v>15</v>
      </c>
      <c r="M22" s="120">
        <v>49</v>
      </c>
    </row>
    <row r="23" spans="1:13" s="63" customFormat="1" ht="15.75" customHeight="1" x14ac:dyDescent="0.25">
      <c r="A23" s="99">
        <v>17</v>
      </c>
      <c r="B23" s="88">
        <v>13</v>
      </c>
      <c r="C23" s="88">
        <v>21</v>
      </c>
      <c r="D23" s="120">
        <v>34</v>
      </c>
      <c r="E23" s="88">
        <v>12</v>
      </c>
      <c r="F23" s="88">
        <v>21</v>
      </c>
      <c r="G23" s="120">
        <v>33</v>
      </c>
      <c r="H23" s="88">
        <v>13</v>
      </c>
      <c r="I23" s="88">
        <v>20</v>
      </c>
      <c r="J23" s="120">
        <v>33</v>
      </c>
      <c r="K23" s="88">
        <v>12</v>
      </c>
      <c r="L23" s="88">
        <v>20</v>
      </c>
      <c r="M23" s="120">
        <v>32</v>
      </c>
    </row>
    <row r="24" spans="1:13" s="63" customFormat="1" ht="15.75" customHeight="1" x14ac:dyDescent="0.25">
      <c r="A24" s="99">
        <v>18</v>
      </c>
      <c r="B24" s="88">
        <v>31</v>
      </c>
      <c r="C24" s="88">
        <v>24</v>
      </c>
      <c r="D24" s="120">
        <v>55</v>
      </c>
      <c r="E24" s="88">
        <v>31</v>
      </c>
      <c r="F24" s="88">
        <v>23</v>
      </c>
      <c r="G24" s="120">
        <v>54</v>
      </c>
      <c r="H24" s="88">
        <v>31</v>
      </c>
      <c r="I24" s="88">
        <v>24</v>
      </c>
      <c r="J24" s="120">
        <v>55</v>
      </c>
      <c r="K24" s="88">
        <v>31</v>
      </c>
      <c r="L24" s="88">
        <v>23</v>
      </c>
      <c r="M24" s="120">
        <v>54</v>
      </c>
    </row>
    <row r="25" spans="1:13" s="63" customFormat="1" ht="15.75" customHeight="1" x14ac:dyDescent="0.25">
      <c r="A25" s="99">
        <v>19</v>
      </c>
      <c r="B25" s="88">
        <v>17</v>
      </c>
      <c r="C25" s="88">
        <v>27</v>
      </c>
      <c r="D25" s="120">
        <v>44</v>
      </c>
      <c r="E25" s="88">
        <v>16</v>
      </c>
      <c r="F25" s="88">
        <v>24</v>
      </c>
      <c r="G25" s="120">
        <v>40</v>
      </c>
      <c r="H25" s="88">
        <v>16</v>
      </c>
      <c r="I25" s="88">
        <v>27</v>
      </c>
      <c r="J25" s="120">
        <v>43</v>
      </c>
      <c r="K25" s="88">
        <v>15</v>
      </c>
      <c r="L25" s="88">
        <v>24</v>
      </c>
      <c r="M25" s="120">
        <v>39</v>
      </c>
    </row>
    <row r="26" spans="1:13" s="63" customFormat="1" ht="15.75" customHeight="1" x14ac:dyDescent="0.25">
      <c r="A26" s="99">
        <v>20</v>
      </c>
      <c r="B26" s="88">
        <v>31</v>
      </c>
      <c r="C26" s="88">
        <v>14</v>
      </c>
      <c r="D26" s="120">
        <v>45</v>
      </c>
      <c r="E26" s="88">
        <v>31</v>
      </c>
      <c r="F26" s="88">
        <v>14</v>
      </c>
      <c r="G26" s="120">
        <v>45</v>
      </c>
      <c r="H26" s="88">
        <v>31</v>
      </c>
      <c r="I26" s="88">
        <v>14</v>
      </c>
      <c r="J26" s="120">
        <v>45</v>
      </c>
      <c r="K26" s="88">
        <v>31</v>
      </c>
      <c r="L26" s="88">
        <v>14</v>
      </c>
      <c r="M26" s="120">
        <v>45</v>
      </c>
    </row>
    <row r="27" spans="1:13" s="63" customFormat="1" ht="15.75" customHeight="1" x14ac:dyDescent="0.25">
      <c r="A27" s="99">
        <v>21</v>
      </c>
      <c r="B27" s="88">
        <v>16</v>
      </c>
      <c r="C27" s="88">
        <v>16</v>
      </c>
      <c r="D27" s="120">
        <v>32</v>
      </c>
      <c r="E27" s="88">
        <v>16</v>
      </c>
      <c r="F27" s="88">
        <v>16</v>
      </c>
      <c r="G27" s="120">
        <v>32</v>
      </c>
      <c r="H27" s="88">
        <v>16</v>
      </c>
      <c r="I27" s="88">
        <v>15</v>
      </c>
      <c r="J27" s="120">
        <v>31</v>
      </c>
      <c r="K27" s="88">
        <v>16</v>
      </c>
      <c r="L27" s="88">
        <v>15</v>
      </c>
      <c r="M27" s="120">
        <v>31</v>
      </c>
    </row>
    <row r="28" spans="1:13" s="63" customFormat="1" ht="15.75" customHeight="1" x14ac:dyDescent="0.25">
      <c r="A28" s="99">
        <v>22</v>
      </c>
      <c r="B28" s="88">
        <v>18</v>
      </c>
      <c r="C28" s="88">
        <v>14</v>
      </c>
      <c r="D28" s="120">
        <v>32</v>
      </c>
      <c r="E28" s="88">
        <v>17</v>
      </c>
      <c r="F28" s="88">
        <v>14</v>
      </c>
      <c r="G28" s="120">
        <v>31</v>
      </c>
      <c r="H28" s="88">
        <v>18</v>
      </c>
      <c r="I28" s="88">
        <v>13</v>
      </c>
      <c r="J28" s="120">
        <v>31</v>
      </c>
      <c r="K28" s="88">
        <v>17</v>
      </c>
      <c r="L28" s="88">
        <v>13</v>
      </c>
      <c r="M28" s="120">
        <v>30</v>
      </c>
    </row>
    <row r="29" spans="1:13" s="63" customFormat="1" ht="15.75" customHeight="1" x14ac:dyDescent="0.25">
      <c r="A29" s="99">
        <v>23</v>
      </c>
      <c r="B29" s="88">
        <v>34</v>
      </c>
      <c r="C29" s="88">
        <v>21</v>
      </c>
      <c r="D29" s="120">
        <v>55</v>
      </c>
      <c r="E29" s="88">
        <v>31</v>
      </c>
      <c r="F29" s="88">
        <v>19</v>
      </c>
      <c r="G29" s="120">
        <v>50</v>
      </c>
      <c r="H29" s="88">
        <v>34</v>
      </c>
      <c r="I29" s="88">
        <v>20</v>
      </c>
      <c r="J29" s="120">
        <v>54</v>
      </c>
      <c r="K29" s="88">
        <v>31</v>
      </c>
      <c r="L29" s="88">
        <v>18</v>
      </c>
      <c r="M29" s="120">
        <v>49</v>
      </c>
    </row>
    <row r="30" spans="1:13" s="63" customFormat="1" ht="15.75" customHeight="1" x14ac:dyDescent="0.25">
      <c r="A30" s="99">
        <v>24</v>
      </c>
      <c r="B30" s="88">
        <v>23</v>
      </c>
      <c r="C30" s="88">
        <v>16</v>
      </c>
      <c r="D30" s="120">
        <v>39</v>
      </c>
      <c r="E30" s="88">
        <v>19</v>
      </c>
      <c r="F30" s="88">
        <v>15</v>
      </c>
      <c r="G30" s="120">
        <v>34</v>
      </c>
      <c r="H30" s="88">
        <v>21</v>
      </c>
      <c r="I30" s="88">
        <v>16</v>
      </c>
      <c r="J30" s="120">
        <v>37</v>
      </c>
      <c r="K30" s="88">
        <v>19</v>
      </c>
      <c r="L30" s="88">
        <v>15</v>
      </c>
      <c r="M30" s="120">
        <v>34</v>
      </c>
    </row>
    <row r="31" spans="1:13" s="63" customFormat="1" ht="15.75" customHeight="1" x14ac:dyDescent="0.25">
      <c r="A31" s="99">
        <v>25</v>
      </c>
      <c r="B31" s="88">
        <v>23</v>
      </c>
      <c r="C31" s="88">
        <v>24</v>
      </c>
      <c r="D31" s="120">
        <v>47</v>
      </c>
      <c r="E31" s="88">
        <v>21</v>
      </c>
      <c r="F31" s="88">
        <v>23</v>
      </c>
      <c r="G31" s="120">
        <v>44</v>
      </c>
      <c r="H31" s="88">
        <v>21</v>
      </c>
      <c r="I31" s="88">
        <v>24</v>
      </c>
      <c r="J31" s="120">
        <v>45</v>
      </c>
      <c r="K31" s="88">
        <v>20</v>
      </c>
      <c r="L31" s="88">
        <v>23</v>
      </c>
      <c r="M31" s="120">
        <v>43</v>
      </c>
    </row>
    <row r="32" spans="1:13" s="63" customFormat="1" ht="15.75" customHeight="1" x14ac:dyDescent="0.25">
      <c r="A32" s="124">
        <v>26</v>
      </c>
      <c r="B32" s="89">
        <v>35</v>
      </c>
      <c r="C32" s="89">
        <v>21</v>
      </c>
      <c r="D32" s="298">
        <v>56</v>
      </c>
      <c r="E32" s="89">
        <v>27</v>
      </c>
      <c r="F32" s="89">
        <v>20</v>
      </c>
      <c r="G32" s="298">
        <v>47</v>
      </c>
      <c r="H32" s="89">
        <v>32</v>
      </c>
      <c r="I32" s="89">
        <v>21</v>
      </c>
      <c r="J32" s="298">
        <v>53</v>
      </c>
      <c r="K32" s="89">
        <v>26</v>
      </c>
      <c r="L32" s="89">
        <v>20</v>
      </c>
      <c r="M32" s="298">
        <v>46</v>
      </c>
    </row>
    <row r="33" spans="1:13" s="63" customFormat="1" ht="15.75" customHeight="1" x14ac:dyDescent="0.25">
      <c r="A33" s="99">
        <v>27</v>
      </c>
      <c r="B33" s="88">
        <v>22</v>
      </c>
      <c r="C33" s="88">
        <v>21</v>
      </c>
      <c r="D33" s="120">
        <v>43</v>
      </c>
      <c r="E33" s="88">
        <v>18</v>
      </c>
      <c r="F33" s="88">
        <v>19</v>
      </c>
      <c r="G33" s="120">
        <v>37</v>
      </c>
      <c r="H33" s="88">
        <v>21</v>
      </c>
      <c r="I33" s="88">
        <v>21</v>
      </c>
      <c r="J33" s="120">
        <v>42</v>
      </c>
      <c r="K33" s="88">
        <v>18</v>
      </c>
      <c r="L33" s="88">
        <v>19</v>
      </c>
      <c r="M33" s="120">
        <v>37</v>
      </c>
    </row>
    <row r="34" spans="1:13" s="63" customFormat="1" ht="15.75" customHeight="1" x14ac:dyDescent="0.25">
      <c r="A34" s="99">
        <v>28</v>
      </c>
      <c r="B34" s="88">
        <v>21</v>
      </c>
      <c r="C34" s="88">
        <v>23</v>
      </c>
      <c r="D34" s="120">
        <v>44</v>
      </c>
      <c r="E34" s="88">
        <v>14</v>
      </c>
      <c r="F34" s="88">
        <v>19</v>
      </c>
      <c r="G34" s="120">
        <v>33</v>
      </c>
      <c r="H34" s="88">
        <v>17</v>
      </c>
      <c r="I34" s="88">
        <v>23</v>
      </c>
      <c r="J34" s="120">
        <v>40</v>
      </c>
      <c r="K34" s="88">
        <v>14</v>
      </c>
      <c r="L34" s="88">
        <v>19</v>
      </c>
      <c r="M34" s="120">
        <v>33</v>
      </c>
    </row>
    <row r="35" spans="1:13" s="63" customFormat="1" ht="15.75" customHeight="1" x14ac:dyDescent="0.25">
      <c r="A35" s="99">
        <v>29</v>
      </c>
      <c r="B35" s="88">
        <v>27</v>
      </c>
      <c r="C35" s="88">
        <v>18</v>
      </c>
      <c r="D35" s="120">
        <v>45</v>
      </c>
      <c r="E35" s="88">
        <v>20</v>
      </c>
      <c r="F35" s="88">
        <v>18</v>
      </c>
      <c r="G35" s="120">
        <v>38</v>
      </c>
      <c r="H35" s="88">
        <v>22</v>
      </c>
      <c r="I35" s="88">
        <v>18</v>
      </c>
      <c r="J35" s="120">
        <v>40</v>
      </c>
      <c r="K35" s="88">
        <v>18</v>
      </c>
      <c r="L35" s="88">
        <v>18</v>
      </c>
      <c r="M35" s="120">
        <v>36</v>
      </c>
    </row>
    <row r="36" spans="1:13" s="63" customFormat="1" ht="15.75" customHeight="1" x14ac:dyDescent="0.25">
      <c r="A36" s="99">
        <v>30</v>
      </c>
      <c r="B36" s="88">
        <v>27</v>
      </c>
      <c r="C36" s="88">
        <v>18</v>
      </c>
      <c r="D36" s="120">
        <v>45</v>
      </c>
      <c r="E36" s="88">
        <v>22</v>
      </c>
      <c r="F36" s="88">
        <v>15</v>
      </c>
      <c r="G36" s="120">
        <v>37</v>
      </c>
      <c r="H36" s="88">
        <v>26</v>
      </c>
      <c r="I36" s="88">
        <v>18</v>
      </c>
      <c r="J36" s="120">
        <v>44</v>
      </c>
      <c r="K36" s="88">
        <v>22</v>
      </c>
      <c r="L36" s="88">
        <v>15</v>
      </c>
      <c r="M36" s="120">
        <v>37</v>
      </c>
    </row>
    <row r="37" spans="1:13" s="63" customFormat="1" ht="15.75" customHeight="1" x14ac:dyDescent="0.25">
      <c r="A37" s="99">
        <v>31</v>
      </c>
      <c r="B37" s="88">
        <v>27</v>
      </c>
      <c r="C37" s="88">
        <v>27</v>
      </c>
      <c r="D37" s="120">
        <v>54</v>
      </c>
      <c r="E37" s="88">
        <v>20</v>
      </c>
      <c r="F37" s="88">
        <v>24</v>
      </c>
      <c r="G37" s="120">
        <v>44</v>
      </c>
      <c r="H37" s="88">
        <v>25</v>
      </c>
      <c r="I37" s="88">
        <v>27</v>
      </c>
      <c r="J37" s="120">
        <v>52</v>
      </c>
      <c r="K37" s="88">
        <v>20</v>
      </c>
      <c r="L37" s="88">
        <v>24</v>
      </c>
      <c r="M37" s="120">
        <v>44</v>
      </c>
    </row>
    <row r="38" spans="1:13" s="63" customFormat="1" ht="15.75" customHeight="1" x14ac:dyDescent="0.25">
      <c r="A38" s="99">
        <v>32</v>
      </c>
      <c r="B38" s="88">
        <v>24</v>
      </c>
      <c r="C38" s="88">
        <v>22</v>
      </c>
      <c r="D38" s="120">
        <v>46</v>
      </c>
      <c r="E38" s="88">
        <v>22</v>
      </c>
      <c r="F38" s="88">
        <v>17</v>
      </c>
      <c r="G38" s="120">
        <v>39</v>
      </c>
      <c r="H38" s="88">
        <v>24</v>
      </c>
      <c r="I38" s="88">
        <v>21</v>
      </c>
      <c r="J38" s="120">
        <v>45</v>
      </c>
      <c r="K38" s="88">
        <v>22</v>
      </c>
      <c r="L38" s="88">
        <v>16</v>
      </c>
      <c r="M38" s="120">
        <v>38</v>
      </c>
    </row>
    <row r="39" spans="1:13" s="63" customFormat="1" ht="15.75" customHeight="1" x14ac:dyDescent="0.25">
      <c r="A39" s="99">
        <v>33</v>
      </c>
      <c r="B39" s="88">
        <v>23</v>
      </c>
      <c r="C39" s="88">
        <v>42</v>
      </c>
      <c r="D39" s="120">
        <v>65</v>
      </c>
      <c r="E39" s="88">
        <v>20</v>
      </c>
      <c r="F39" s="88">
        <v>40</v>
      </c>
      <c r="G39" s="120">
        <v>60</v>
      </c>
      <c r="H39" s="88">
        <v>22</v>
      </c>
      <c r="I39" s="88">
        <v>42</v>
      </c>
      <c r="J39" s="120">
        <v>64</v>
      </c>
      <c r="K39" s="88">
        <v>20</v>
      </c>
      <c r="L39" s="88">
        <v>40</v>
      </c>
      <c r="M39" s="120">
        <v>60</v>
      </c>
    </row>
    <row r="40" spans="1:13" s="63" customFormat="1" ht="15.75" customHeight="1" x14ac:dyDescent="0.25">
      <c r="A40" s="99">
        <v>34</v>
      </c>
      <c r="B40" s="88">
        <v>40</v>
      </c>
      <c r="C40" s="88">
        <v>38</v>
      </c>
      <c r="D40" s="120">
        <v>78</v>
      </c>
      <c r="E40" s="88">
        <v>25</v>
      </c>
      <c r="F40" s="88">
        <v>31</v>
      </c>
      <c r="G40" s="120">
        <v>56</v>
      </c>
      <c r="H40" s="88">
        <v>36</v>
      </c>
      <c r="I40" s="88">
        <v>38</v>
      </c>
      <c r="J40" s="120">
        <v>74</v>
      </c>
      <c r="K40" s="88">
        <v>25</v>
      </c>
      <c r="L40" s="88">
        <v>31</v>
      </c>
      <c r="M40" s="120">
        <v>56</v>
      </c>
    </row>
    <row r="41" spans="1:13" s="63" customFormat="1" ht="15.75" customHeight="1" x14ac:dyDescent="0.25">
      <c r="A41" s="99">
        <v>35</v>
      </c>
      <c r="B41" s="88">
        <v>30</v>
      </c>
      <c r="C41" s="88">
        <v>23</v>
      </c>
      <c r="D41" s="120">
        <v>53</v>
      </c>
      <c r="E41" s="88">
        <v>18</v>
      </c>
      <c r="F41" s="88">
        <v>22</v>
      </c>
      <c r="G41" s="120">
        <v>40</v>
      </c>
      <c r="H41" s="88">
        <v>26</v>
      </c>
      <c r="I41" s="88">
        <v>23</v>
      </c>
      <c r="J41" s="120">
        <v>49</v>
      </c>
      <c r="K41" s="88">
        <v>18</v>
      </c>
      <c r="L41" s="88">
        <v>22</v>
      </c>
      <c r="M41" s="120">
        <v>40</v>
      </c>
    </row>
    <row r="42" spans="1:13" s="63" customFormat="1" ht="15.75" customHeight="1" x14ac:dyDescent="0.25">
      <c r="A42" s="99">
        <v>36</v>
      </c>
      <c r="B42" s="88">
        <v>25</v>
      </c>
      <c r="C42" s="88">
        <v>22</v>
      </c>
      <c r="D42" s="120">
        <v>47</v>
      </c>
      <c r="E42" s="88">
        <v>20</v>
      </c>
      <c r="F42" s="88">
        <v>20</v>
      </c>
      <c r="G42" s="120">
        <v>40</v>
      </c>
      <c r="H42" s="88">
        <v>23</v>
      </c>
      <c r="I42" s="88">
        <v>22</v>
      </c>
      <c r="J42" s="120">
        <v>45</v>
      </c>
      <c r="K42" s="88">
        <v>20</v>
      </c>
      <c r="L42" s="88">
        <v>20</v>
      </c>
      <c r="M42" s="120">
        <v>40</v>
      </c>
    </row>
    <row r="43" spans="1:13" s="63" customFormat="1" ht="15.75" customHeight="1" x14ac:dyDescent="0.25">
      <c r="A43" s="99">
        <v>37</v>
      </c>
      <c r="B43" s="88">
        <v>28</v>
      </c>
      <c r="C43" s="88">
        <v>27</v>
      </c>
      <c r="D43" s="120">
        <v>55</v>
      </c>
      <c r="E43" s="88">
        <v>18</v>
      </c>
      <c r="F43" s="88">
        <v>24</v>
      </c>
      <c r="G43" s="120">
        <v>42</v>
      </c>
      <c r="H43" s="88">
        <v>24</v>
      </c>
      <c r="I43" s="88">
        <v>26</v>
      </c>
      <c r="J43" s="120">
        <v>50</v>
      </c>
      <c r="K43" s="88">
        <v>18</v>
      </c>
      <c r="L43" s="88">
        <v>24</v>
      </c>
      <c r="M43" s="120">
        <v>42</v>
      </c>
    </row>
    <row r="44" spans="1:13" s="63" customFormat="1" ht="15.75" customHeight="1" x14ac:dyDescent="0.25">
      <c r="A44" s="99">
        <v>38</v>
      </c>
      <c r="B44" s="88">
        <v>22</v>
      </c>
      <c r="C44" s="88">
        <v>28</v>
      </c>
      <c r="D44" s="120">
        <v>50</v>
      </c>
      <c r="E44" s="88">
        <v>16</v>
      </c>
      <c r="F44" s="88">
        <v>27</v>
      </c>
      <c r="G44" s="120">
        <v>43</v>
      </c>
      <c r="H44" s="88">
        <v>16</v>
      </c>
      <c r="I44" s="88">
        <v>28</v>
      </c>
      <c r="J44" s="120">
        <v>44</v>
      </c>
      <c r="K44" s="88">
        <v>16</v>
      </c>
      <c r="L44" s="88">
        <v>27</v>
      </c>
      <c r="M44" s="120">
        <v>43</v>
      </c>
    </row>
    <row r="45" spans="1:13" s="63" customFormat="1" ht="15.75" customHeight="1" x14ac:dyDescent="0.25">
      <c r="A45" s="99">
        <v>39</v>
      </c>
      <c r="B45" s="88">
        <v>25</v>
      </c>
      <c r="C45" s="88">
        <v>19</v>
      </c>
      <c r="D45" s="120">
        <v>44</v>
      </c>
      <c r="E45" s="88">
        <v>19</v>
      </c>
      <c r="F45" s="88">
        <v>18</v>
      </c>
      <c r="G45" s="120">
        <v>37</v>
      </c>
      <c r="H45" s="88">
        <v>22</v>
      </c>
      <c r="I45" s="88">
        <v>19</v>
      </c>
      <c r="J45" s="120">
        <v>41</v>
      </c>
      <c r="K45" s="88">
        <v>19</v>
      </c>
      <c r="L45" s="88">
        <v>18</v>
      </c>
      <c r="M45" s="120">
        <v>37</v>
      </c>
    </row>
    <row r="46" spans="1:13" s="63" customFormat="1" ht="15.75" customHeight="1" x14ac:dyDescent="0.25">
      <c r="A46" s="99">
        <v>40</v>
      </c>
      <c r="B46" s="88">
        <v>34</v>
      </c>
      <c r="C46" s="88">
        <v>36</v>
      </c>
      <c r="D46" s="120">
        <v>70</v>
      </c>
      <c r="E46" s="88">
        <v>31</v>
      </c>
      <c r="F46" s="88">
        <v>34</v>
      </c>
      <c r="G46" s="120">
        <v>65</v>
      </c>
      <c r="H46" s="88">
        <v>31</v>
      </c>
      <c r="I46" s="88">
        <v>36</v>
      </c>
      <c r="J46" s="120">
        <v>67</v>
      </c>
      <c r="K46" s="88">
        <v>30</v>
      </c>
      <c r="L46" s="88">
        <v>34</v>
      </c>
      <c r="M46" s="120">
        <v>64</v>
      </c>
    </row>
    <row r="47" spans="1:13" s="63" customFormat="1" ht="15.75" customHeight="1" x14ac:dyDescent="0.25">
      <c r="A47" s="99">
        <v>41</v>
      </c>
      <c r="B47" s="88">
        <v>28</v>
      </c>
      <c r="C47" s="88">
        <v>22</v>
      </c>
      <c r="D47" s="120">
        <v>50</v>
      </c>
      <c r="E47" s="88">
        <v>22</v>
      </c>
      <c r="F47" s="88">
        <v>18</v>
      </c>
      <c r="G47" s="120">
        <v>40</v>
      </c>
      <c r="H47" s="88">
        <v>22</v>
      </c>
      <c r="I47" s="88">
        <v>21</v>
      </c>
      <c r="J47" s="120">
        <v>43</v>
      </c>
      <c r="K47" s="88">
        <v>19</v>
      </c>
      <c r="L47" s="88">
        <v>17</v>
      </c>
      <c r="M47" s="120">
        <v>36</v>
      </c>
    </row>
    <row r="48" spans="1:13" s="63" customFormat="1" ht="15.75" customHeight="1" x14ac:dyDescent="0.25">
      <c r="A48" s="99">
        <v>42</v>
      </c>
      <c r="B48" s="88">
        <v>41</v>
      </c>
      <c r="C48" s="88">
        <v>23</v>
      </c>
      <c r="D48" s="120">
        <v>64</v>
      </c>
      <c r="E48" s="88">
        <v>30</v>
      </c>
      <c r="F48" s="88">
        <v>20</v>
      </c>
      <c r="G48" s="120">
        <v>50</v>
      </c>
      <c r="H48" s="88">
        <v>37</v>
      </c>
      <c r="I48" s="88">
        <v>23</v>
      </c>
      <c r="J48" s="120">
        <v>60</v>
      </c>
      <c r="K48" s="88">
        <v>30</v>
      </c>
      <c r="L48" s="88">
        <v>20</v>
      </c>
      <c r="M48" s="120">
        <v>50</v>
      </c>
    </row>
    <row r="49" spans="1:13" s="63" customFormat="1" ht="15.75" customHeight="1" x14ac:dyDescent="0.25">
      <c r="A49" s="99">
        <v>43</v>
      </c>
      <c r="B49" s="88">
        <v>42</v>
      </c>
      <c r="C49" s="88">
        <v>26</v>
      </c>
      <c r="D49" s="120">
        <v>68</v>
      </c>
      <c r="E49" s="88">
        <v>36</v>
      </c>
      <c r="F49" s="88">
        <v>23</v>
      </c>
      <c r="G49" s="120">
        <v>59</v>
      </c>
      <c r="H49" s="88">
        <v>37</v>
      </c>
      <c r="I49" s="88">
        <v>26</v>
      </c>
      <c r="J49" s="120">
        <v>63</v>
      </c>
      <c r="K49" s="88">
        <v>35</v>
      </c>
      <c r="L49" s="88">
        <v>23</v>
      </c>
      <c r="M49" s="120">
        <v>58</v>
      </c>
    </row>
    <row r="50" spans="1:13" s="63" customFormat="1" ht="15.75" customHeight="1" x14ac:dyDescent="0.25">
      <c r="A50" s="99">
        <v>44</v>
      </c>
      <c r="B50" s="88">
        <v>39</v>
      </c>
      <c r="C50" s="88">
        <v>43</v>
      </c>
      <c r="D50" s="120">
        <v>82</v>
      </c>
      <c r="E50" s="88">
        <v>26</v>
      </c>
      <c r="F50" s="88">
        <v>38</v>
      </c>
      <c r="G50" s="120">
        <v>64</v>
      </c>
      <c r="H50" s="88">
        <v>32</v>
      </c>
      <c r="I50" s="88">
        <v>42</v>
      </c>
      <c r="J50" s="120">
        <v>74</v>
      </c>
      <c r="K50" s="88">
        <v>25</v>
      </c>
      <c r="L50" s="88">
        <v>37</v>
      </c>
      <c r="M50" s="120">
        <v>62</v>
      </c>
    </row>
    <row r="51" spans="1:13" s="63" customFormat="1" ht="15.75" customHeight="1" x14ac:dyDescent="0.25">
      <c r="A51" s="99">
        <v>45</v>
      </c>
      <c r="B51" s="88">
        <v>35</v>
      </c>
      <c r="C51" s="88">
        <v>42</v>
      </c>
      <c r="D51" s="120">
        <v>77</v>
      </c>
      <c r="E51" s="88">
        <v>30</v>
      </c>
      <c r="F51" s="88">
        <v>40</v>
      </c>
      <c r="G51" s="120">
        <v>70</v>
      </c>
      <c r="H51" s="88">
        <v>32</v>
      </c>
      <c r="I51" s="88">
        <v>42</v>
      </c>
      <c r="J51" s="120">
        <v>74</v>
      </c>
      <c r="K51" s="88">
        <v>30</v>
      </c>
      <c r="L51" s="88">
        <v>40</v>
      </c>
      <c r="M51" s="120">
        <v>70</v>
      </c>
    </row>
    <row r="52" spans="1:13" s="63" customFormat="1" ht="15.75" customHeight="1" x14ac:dyDescent="0.25">
      <c r="A52" s="99">
        <v>46</v>
      </c>
      <c r="B52" s="88">
        <v>44</v>
      </c>
      <c r="C52" s="88">
        <v>36</v>
      </c>
      <c r="D52" s="120">
        <v>80</v>
      </c>
      <c r="E52" s="88">
        <v>40</v>
      </c>
      <c r="F52" s="88">
        <v>34</v>
      </c>
      <c r="G52" s="120">
        <v>74</v>
      </c>
      <c r="H52" s="88">
        <v>41</v>
      </c>
      <c r="I52" s="88">
        <v>36</v>
      </c>
      <c r="J52" s="120">
        <v>77</v>
      </c>
      <c r="K52" s="88">
        <v>38</v>
      </c>
      <c r="L52" s="88">
        <v>34</v>
      </c>
      <c r="M52" s="120">
        <v>72</v>
      </c>
    </row>
    <row r="53" spans="1:13" s="63" customFormat="1" ht="15.75" customHeight="1" x14ac:dyDescent="0.25">
      <c r="A53" s="99">
        <v>47</v>
      </c>
      <c r="B53" s="88">
        <v>44</v>
      </c>
      <c r="C53" s="88">
        <v>32</v>
      </c>
      <c r="D53" s="120">
        <v>76</v>
      </c>
      <c r="E53" s="88">
        <v>36</v>
      </c>
      <c r="F53" s="88">
        <v>27</v>
      </c>
      <c r="G53" s="120">
        <v>63</v>
      </c>
      <c r="H53" s="88">
        <v>42</v>
      </c>
      <c r="I53" s="88">
        <v>32</v>
      </c>
      <c r="J53" s="120">
        <v>74</v>
      </c>
      <c r="K53" s="88">
        <v>36</v>
      </c>
      <c r="L53" s="88">
        <v>27</v>
      </c>
      <c r="M53" s="120">
        <v>63</v>
      </c>
    </row>
    <row r="54" spans="1:13" s="63" customFormat="1" ht="15.75" customHeight="1" x14ac:dyDescent="0.25">
      <c r="A54" s="99">
        <v>48</v>
      </c>
      <c r="B54" s="88">
        <v>50</v>
      </c>
      <c r="C54" s="88">
        <v>40</v>
      </c>
      <c r="D54" s="120">
        <v>90</v>
      </c>
      <c r="E54" s="88">
        <v>38</v>
      </c>
      <c r="F54" s="88">
        <v>39</v>
      </c>
      <c r="G54" s="120">
        <v>77</v>
      </c>
      <c r="H54" s="88">
        <v>40</v>
      </c>
      <c r="I54" s="88">
        <v>40</v>
      </c>
      <c r="J54" s="120">
        <v>80</v>
      </c>
      <c r="K54" s="88">
        <v>37</v>
      </c>
      <c r="L54" s="88">
        <v>39</v>
      </c>
      <c r="M54" s="120">
        <v>76</v>
      </c>
    </row>
    <row r="55" spans="1:13" s="63" customFormat="1" ht="15.75" customHeight="1" x14ac:dyDescent="0.25">
      <c r="A55" s="99">
        <v>49</v>
      </c>
      <c r="B55" s="88">
        <v>49</v>
      </c>
      <c r="C55" s="88">
        <v>31</v>
      </c>
      <c r="D55" s="120">
        <v>80</v>
      </c>
      <c r="E55" s="88">
        <v>39</v>
      </c>
      <c r="F55" s="88">
        <v>29</v>
      </c>
      <c r="G55" s="120">
        <v>68</v>
      </c>
      <c r="H55" s="88">
        <v>45</v>
      </c>
      <c r="I55" s="88">
        <v>31</v>
      </c>
      <c r="J55" s="120">
        <v>76</v>
      </c>
      <c r="K55" s="88">
        <v>39</v>
      </c>
      <c r="L55" s="88">
        <v>29</v>
      </c>
      <c r="M55" s="120">
        <v>68</v>
      </c>
    </row>
    <row r="56" spans="1:13" s="63" customFormat="1" ht="15.75" customHeight="1" x14ac:dyDescent="0.25">
      <c r="A56" s="99">
        <v>50</v>
      </c>
      <c r="B56" s="88">
        <v>34</v>
      </c>
      <c r="C56" s="88">
        <v>29</v>
      </c>
      <c r="D56" s="120">
        <v>63</v>
      </c>
      <c r="E56" s="88">
        <v>28</v>
      </c>
      <c r="F56" s="88">
        <v>27</v>
      </c>
      <c r="G56" s="120">
        <v>55</v>
      </c>
      <c r="H56" s="88">
        <v>31</v>
      </c>
      <c r="I56" s="88">
        <v>29</v>
      </c>
      <c r="J56" s="120">
        <v>60</v>
      </c>
      <c r="K56" s="88">
        <v>28</v>
      </c>
      <c r="L56" s="88">
        <v>27</v>
      </c>
      <c r="M56" s="120">
        <v>55</v>
      </c>
    </row>
    <row r="57" spans="1:13" s="63" customFormat="1" ht="15.75" customHeight="1" x14ac:dyDescent="0.25">
      <c r="A57" s="99">
        <v>51</v>
      </c>
      <c r="B57" s="88">
        <v>38</v>
      </c>
      <c r="C57" s="88">
        <v>41</v>
      </c>
      <c r="D57" s="120">
        <v>79</v>
      </c>
      <c r="E57" s="88">
        <v>34</v>
      </c>
      <c r="F57" s="88">
        <v>36</v>
      </c>
      <c r="G57" s="120">
        <v>70</v>
      </c>
      <c r="H57" s="88">
        <v>35</v>
      </c>
      <c r="I57" s="88">
        <v>41</v>
      </c>
      <c r="J57" s="120">
        <v>76</v>
      </c>
      <c r="K57" s="88">
        <v>34</v>
      </c>
      <c r="L57" s="88">
        <v>36</v>
      </c>
      <c r="M57" s="120">
        <v>70</v>
      </c>
    </row>
    <row r="58" spans="1:13" s="63" customFormat="1" ht="15.75" customHeight="1" x14ac:dyDescent="0.25">
      <c r="A58" s="99">
        <v>52</v>
      </c>
      <c r="B58" s="88">
        <v>41</v>
      </c>
      <c r="C58" s="88">
        <v>30</v>
      </c>
      <c r="D58" s="120">
        <v>71</v>
      </c>
      <c r="E58" s="88">
        <v>37</v>
      </c>
      <c r="F58" s="88">
        <v>30</v>
      </c>
      <c r="G58" s="120">
        <v>67</v>
      </c>
      <c r="H58" s="88">
        <v>38</v>
      </c>
      <c r="I58" s="88">
        <v>30</v>
      </c>
      <c r="J58" s="120">
        <v>68</v>
      </c>
      <c r="K58" s="88">
        <v>35</v>
      </c>
      <c r="L58" s="88">
        <v>30</v>
      </c>
      <c r="M58" s="120">
        <v>65</v>
      </c>
    </row>
    <row r="59" spans="1:13" s="63" customFormat="1" ht="15.75" customHeight="1" x14ac:dyDescent="0.25">
      <c r="A59" s="124">
        <v>53</v>
      </c>
      <c r="B59" s="89">
        <v>34</v>
      </c>
      <c r="C59" s="89">
        <v>41</v>
      </c>
      <c r="D59" s="298">
        <v>75</v>
      </c>
      <c r="E59" s="89">
        <v>28</v>
      </c>
      <c r="F59" s="89">
        <v>40</v>
      </c>
      <c r="G59" s="298">
        <v>68</v>
      </c>
      <c r="H59" s="89">
        <v>33</v>
      </c>
      <c r="I59" s="89">
        <v>40</v>
      </c>
      <c r="J59" s="298">
        <v>73</v>
      </c>
      <c r="K59" s="89">
        <v>28</v>
      </c>
      <c r="L59" s="89">
        <v>39</v>
      </c>
      <c r="M59" s="298">
        <v>67</v>
      </c>
    </row>
    <row r="60" spans="1:13" s="63" customFormat="1" ht="15.75" customHeight="1" x14ac:dyDescent="0.25">
      <c r="A60" s="99">
        <v>54</v>
      </c>
      <c r="B60" s="88">
        <v>35</v>
      </c>
      <c r="C60" s="88">
        <v>34</v>
      </c>
      <c r="D60" s="120">
        <v>69</v>
      </c>
      <c r="E60" s="88">
        <v>26</v>
      </c>
      <c r="F60" s="88">
        <v>34</v>
      </c>
      <c r="G60" s="120">
        <v>60</v>
      </c>
      <c r="H60" s="88">
        <v>30</v>
      </c>
      <c r="I60" s="88">
        <v>34</v>
      </c>
      <c r="J60" s="120">
        <v>64</v>
      </c>
      <c r="K60" s="88">
        <v>25</v>
      </c>
      <c r="L60" s="88">
        <v>34</v>
      </c>
      <c r="M60" s="120">
        <v>59</v>
      </c>
    </row>
    <row r="61" spans="1:13" s="63" customFormat="1" ht="15.75" customHeight="1" x14ac:dyDescent="0.25">
      <c r="A61" s="99">
        <v>55</v>
      </c>
      <c r="B61" s="88">
        <v>45</v>
      </c>
      <c r="C61" s="88">
        <v>50</v>
      </c>
      <c r="D61" s="120">
        <v>95</v>
      </c>
      <c r="E61" s="88">
        <v>41</v>
      </c>
      <c r="F61" s="88">
        <v>43</v>
      </c>
      <c r="G61" s="120">
        <v>84</v>
      </c>
      <c r="H61" s="88">
        <v>43</v>
      </c>
      <c r="I61" s="88">
        <v>50</v>
      </c>
      <c r="J61" s="120">
        <v>93</v>
      </c>
      <c r="K61" s="88">
        <v>40</v>
      </c>
      <c r="L61" s="88">
        <v>43</v>
      </c>
      <c r="M61" s="120">
        <v>83</v>
      </c>
    </row>
    <row r="62" spans="1:13" s="63" customFormat="1" ht="15.75" customHeight="1" x14ac:dyDescent="0.25">
      <c r="A62" s="99">
        <v>56</v>
      </c>
      <c r="B62" s="88">
        <v>34</v>
      </c>
      <c r="C62" s="88">
        <v>40</v>
      </c>
      <c r="D62" s="120">
        <v>74</v>
      </c>
      <c r="E62" s="88">
        <v>32</v>
      </c>
      <c r="F62" s="88">
        <v>38</v>
      </c>
      <c r="G62" s="120">
        <v>70</v>
      </c>
      <c r="H62" s="88">
        <v>32</v>
      </c>
      <c r="I62" s="88">
        <v>40</v>
      </c>
      <c r="J62" s="120">
        <v>72</v>
      </c>
      <c r="K62" s="88">
        <v>30</v>
      </c>
      <c r="L62" s="88">
        <v>38</v>
      </c>
      <c r="M62" s="120">
        <v>68</v>
      </c>
    </row>
    <row r="63" spans="1:13" s="63" customFormat="1" ht="15.75" customHeight="1" x14ac:dyDescent="0.25">
      <c r="A63" s="99">
        <v>57</v>
      </c>
      <c r="B63" s="88">
        <v>42</v>
      </c>
      <c r="C63" s="88">
        <v>26</v>
      </c>
      <c r="D63" s="120">
        <v>68</v>
      </c>
      <c r="E63" s="88">
        <v>39</v>
      </c>
      <c r="F63" s="88">
        <v>23</v>
      </c>
      <c r="G63" s="120">
        <v>62</v>
      </c>
      <c r="H63" s="88">
        <v>38</v>
      </c>
      <c r="I63" s="88">
        <v>26</v>
      </c>
      <c r="J63" s="120">
        <v>64</v>
      </c>
      <c r="K63" s="88">
        <v>38</v>
      </c>
      <c r="L63" s="88">
        <v>23</v>
      </c>
      <c r="M63" s="120">
        <v>61</v>
      </c>
    </row>
    <row r="64" spans="1:13" s="63" customFormat="1" ht="15.75" customHeight="1" x14ac:dyDescent="0.25">
      <c r="A64" s="99">
        <v>58</v>
      </c>
      <c r="B64" s="88">
        <v>28</v>
      </c>
      <c r="C64" s="88">
        <v>23</v>
      </c>
      <c r="D64" s="120">
        <v>51</v>
      </c>
      <c r="E64" s="88">
        <v>25</v>
      </c>
      <c r="F64" s="88">
        <v>22</v>
      </c>
      <c r="G64" s="120">
        <v>47</v>
      </c>
      <c r="H64" s="88">
        <v>27</v>
      </c>
      <c r="I64" s="88">
        <v>23</v>
      </c>
      <c r="J64" s="120">
        <v>50</v>
      </c>
      <c r="K64" s="88">
        <v>25</v>
      </c>
      <c r="L64" s="88">
        <v>22</v>
      </c>
      <c r="M64" s="120">
        <v>47</v>
      </c>
    </row>
    <row r="65" spans="1:13" s="63" customFormat="1" ht="15.75" customHeight="1" x14ac:dyDescent="0.25">
      <c r="A65" s="99">
        <v>59</v>
      </c>
      <c r="B65" s="88">
        <v>39</v>
      </c>
      <c r="C65" s="88">
        <v>38</v>
      </c>
      <c r="D65" s="120">
        <v>77</v>
      </c>
      <c r="E65" s="88">
        <v>33</v>
      </c>
      <c r="F65" s="88">
        <v>37</v>
      </c>
      <c r="G65" s="120">
        <v>70</v>
      </c>
      <c r="H65" s="88">
        <v>38</v>
      </c>
      <c r="I65" s="88">
        <v>38</v>
      </c>
      <c r="J65" s="120">
        <v>76</v>
      </c>
      <c r="K65" s="88">
        <v>33</v>
      </c>
      <c r="L65" s="88">
        <v>37</v>
      </c>
      <c r="M65" s="120">
        <v>70</v>
      </c>
    </row>
    <row r="66" spans="1:13" s="63" customFormat="1" ht="15.75" customHeight="1" x14ac:dyDescent="0.25">
      <c r="A66" s="99">
        <v>60</v>
      </c>
      <c r="B66" s="88">
        <v>38</v>
      </c>
      <c r="C66" s="88">
        <v>33</v>
      </c>
      <c r="D66" s="120">
        <v>71</v>
      </c>
      <c r="E66" s="88">
        <v>36</v>
      </c>
      <c r="F66" s="88">
        <v>31</v>
      </c>
      <c r="G66" s="120">
        <v>67</v>
      </c>
      <c r="H66" s="88">
        <v>37</v>
      </c>
      <c r="I66" s="88">
        <v>32</v>
      </c>
      <c r="J66" s="120">
        <v>69</v>
      </c>
      <c r="K66" s="88">
        <v>36</v>
      </c>
      <c r="L66" s="88">
        <v>30</v>
      </c>
      <c r="M66" s="120">
        <v>66</v>
      </c>
    </row>
    <row r="67" spans="1:13" s="63" customFormat="1" ht="15.75" customHeight="1" x14ac:dyDescent="0.25">
      <c r="A67" s="99">
        <v>61</v>
      </c>
      <c r="B67" s="88">
        <v>35</v>
      </c>
      <c r="C67" s="88">
        <v>17</v>
      </c>
      <c r="D67" s="120">
        <v>52</v>
      </c>
      <c r="E67" s="88">
        <v>32</v>
      </c>
      <c r="F67" s="88">
        <v>17</v>
      </c>
      <c r="G67" s="120">
        <v>49</v>
      </c>
      <c r="H67" s="88">
        <v>35</v>
      </c>
      <c r="I67" s="88">
        <v>16</v>
      </c>
      <c r="J67" s="120">
        <v>51</v>
      </c>
      <c r="K67" s="88">
        <v>32</v>
      </c>
      <c r="L67" s="88">
        <v>16</v>
      </c>
      <c r="M67" s="120">
        <v>48</v>
      </c>
    </row>
    <row r="68" spans="1:13" s="63" customFormat="1" ht="15.75" customHeight="1" x14ac:dyDescent="0.25">
      <c r="A68" s="99">
        <v>62</v>
      </c>
      <c r="B68" s="88">
        <v>33</v>
      </c>
      <c r="C68" s="88">
        <v>27</v>
      </c>
      <c r="D68" s="120">
        <v>60</v>
      </c>
      <c r="E68" s="88">
        <v>31</v>
      </c>
      <c r="F68" s="88">
        <v>27</v>
      </c>
      <c r="G68" s="120">
        <v>58</v>
      </c>
      <c r="H68" s="88">
        <v>32</v>
      </c>
      <c r="I68" s="88">
        <v>25</v>
      </c>
      <c r="J68" s="120">
        <v>57</v>
      </c>
      <c r="K68" s="88">
        <v>31</v>
      </c>
      <c r="L68" s="88">
        <v>25</v>
      </c>
      <c r="M68" s="120">
        <v>56</v>
      </c>
    </row>
    <row r="69" spans="1:13" s="63" customFormat="1" ht="15.75" customHeight="1" x14ac:dyDescent="0.25">
      <c r="A69" s="99">
        <v>63</v>
      </c>
      <c r="B69" s="88">
        <v>40</v>
      </c>
      <c r="C69" s="88">
        <v>43</v>
      </c>
      <c r="D69" s="120">
        <v>83</v>
      </c>
      <c r="E69" s="88">
        <v>38</v>
      </c>
      <c r="F69" s="88">
        <v>41</v>
      </c>
      <c r="G69" s="120">
        <v>79</v>
      </c>
      <c r="H69" s="88">
        <v>40</v>
      </c>
      <c r="I69" s="88">
        <v>43</v>
      </c>
      <c r="J69" s="120">
        <v>83</v>
      </c>
      <c r="K69" s="88">
        <v>38</v>
      </c>
      <c r="L69" s="88">
        <v>41</v>
      </c>
      <c r="M69" s="120">
        <v>79</v>
      </c>
    </row>
    <row r="70" spans="1:13" s="63" customFormat="1" ht="15.75" customHeight="1" x14ac:dyDescent="0.25">
      <c r="A70" s="99">
        <v>64</v>
      </c>
      <c r="B70" s="88">
        <v>30</v>
      </c>
      <c r="C70" s="88">
        <v>18</v>
      </c>
      <c r="D70" s="120">
        <v>48</v>
      </c>
      <c r="E70" s="88">
        <v>30</v>
      </c>
      <c r="F70" s="88">
        <v>18</v>
      </c>
      <c r="G70" s="120">
        <v>48</v>
      </c>
      <c r="H70" s="88">
        <v>29</v>
      </c>
      <c r="I70" s="88">
        <v>18</v>
      </c>
      <c r="J70" s="120">
        <v>47</v>
      </c>
      <c r="K70" s="88">
        <v>29</v>
      </c>
      <c r="L70" s="88">
        <v>18</v>
      </c>
      <c r="M70" s="120">
        <v>47</v>
      </c>
    </row>
    <row r="71" spans="1:13" s="63" customFormat="1" ht="15.75" customHeight="1" x14ac:dyDescent="0.25">
      <c r="A71" s="99">
        <v>65</v>
      </c>
      <c r="B71" s="88">
        <v>37</v>
      </c>
      <c r="C71" s="88">
        <v>50</v>
      </c>
      <c r="D71" s="120">
        <v>87</v>
      </c>
      <c r="E71" s="88">
        <v>37</v>
      </c>
      <c r="F71" s="88">
        <v>50</v>
      </c>
      <c r="G71" s="120">
        <v>87</v>
      </c>
      <c r="H71" s="88">
        <v>36</v>
      </c>
      <c r="I71" s="88">
        <v>47</v>
      </c>
      <c r="J71" s="120">
        <v>83</v>
      </c>
      <c r="K71" s="88">
        <v>36</v>
      </c>
      <c r="L71" s="88">
        <v>47</v>
      </c>
      <c r="M71" s="120">
        <v>83</v>
      </c>
    </row>
    <row r="72" spans="1:13" s="63" customFormat="1" ht="15.75" customHeight="1" x14ac:dyDescent="0.25">
      <c r="A72" s="99">
        <v>66</v>
      </c>
      <c r="B72" s="88">
        <v>43</v>
      </c>
      <c r="C72" s="88">
        <v>28</v>
      </c>
      <c r="D72" s="120">
        <v>71</v>
      </c>
      <c r="E72" s="88">
        <v>40</v>
      </c>
      <c r="F72" s="88">
        <v>27</v>
      </c>
      <c r="G72" s="120">
        <v>67</v>
      </c>
      <c r="H72" s="88">
        <v>42</v>
      </c>
      <c r="I72" s="88">
        <v>27</v>
      </c>
      <c r="J72" s="120">
        <v>69</v>
      </c>
      <c r="K72" s="88">
        <v>40</v>
      </c>
      <c r="L72" s="88">
        <v>26</v>
      </c>
      <c r="M72" s="120">
        <v>66</v>
      </c>
    </row>
    <row r="73" spans="1:13" s="63" customFormat="1" ht="15.75" customHeight="1" x14ac:dyDescent="0.25">
      <c r="A73" s="99">
        <v>67</v>
      </c>
      <c r="B73" s="88">
        <v>42</v>
      </c>
      <c r="C73" s="88">
        <v>29</v>
      </c>
      <c r="D73" s="120">
        <v>71</v>
      </c>
      <c r="E73" s="88">
        <v>42</v>
      </c>
      <c r="F73" s="88">
        <v>29</v>
      </c>
      <c r="G73" s="120">
        <v>71</v>
      </c>
      <c r="H73" s="88">
        <v>42</v>
      </c>
      <c r="I73" s="88">
        <v>28</v>
      </c>
      <c r="J73" s="120">
        <v>70</v>
      </c>
      <c r="K73" s="88">
        <v>42</v>
      </c>
      <c r="L73" s="88">
        <v>28</v>
      </c>
      <c r="M73" s="120">
        <v>70</v>
      </c>
    </row>
    <row r="74" spans="1:13" s="63" customFormat="1" ht="15.75" customHeight="1" x14ac:dyDescent="0.25">
      <c r="A74" s="99">
        <v>68</v>
      </c>
      <c r="B74" s="88">
        <v>28</v>
      </c>
      <c r="C74" s="88">
        <v>34</v>
      </c>
      <c r="D74" s="120">
        <v>62</v>
      </c>
      <c r="E74" s="88">
        <v>28</v>
      </c>
      <c r="F74" s="88">
        <v>33</v>
      </c>
      <c r="G74" s="120">
        <v>61</v>
      </c>
      <c r="H74" s="88">
        <v>28</v>
      </c>
      <c r="I74" s="88">
        <v>33</v>
      </c>
      <c r="J74" s="120">
        <v>61</v>
      </c>
      <c r="K74" s="88">
        <v>28</v>
      </c>
      <c r="L74" s="88">
        <v>32</v>
      </c>
      <c r="M74" s="120">
        <v>60</v>
      </c>
    </row>
    <row r="75" spans="1:13" s="63" customFormat="1" ht="15.75" customHeight="1" x14ac:dyDescent="0.25">
      <c r="A75" s="99">
        <v>69</v>
      </c>
      <c r="B75" s="88">
        <v>28</v>
      </c>
      <c r="C75" s="88">
        <v>24</v>
      </c>
      <c r="D75" s="120">
        <v>52</v>
      </c>
      <c r="E75" s="88">
        <v>27</v>
      </c>
      <c r="F75" s="88">
        <v>24</v>
      </c>
      <c r="G75" s="120">
        <v>51</v>
      </c>
      <c r="H75" s="88">
        <v>28</v>
      </c>
      <c r="I75" s="88">
        <v>24</v>
      </c>
      <c r="J75" s="120">
        <v>52</v>
      </c>
      <c r="K75" s="88">
        <v>27</v>
      </c>
      <c r="L75" s="88">
        <v>24</v>
      </c>
      <c r="M75" s="120">
        <v>51</v>
      </c>
    </row>
    <row r="76" spans="1:13" s="63" customFormat="1" ht="15.75" customHeight="1" x14ac:dyDescent="0.25">
      <c r="A76" s="99">
        <v>70</v>
      </c>
      <c r="B76" s="88">
        <v>30</v>
      </c>
      <c r="C76" s="88">
        <v>24</v>
      </c>
      <c r="D76" s="120">
        <v>54</v>
      </c>
      <c r="E76" s="88">
        <v>30</v>
      </c>
      <c r="F76" s="88">
        <v>24</v>
      </c>
      <c r="G76" s="120">
        <v>54</v>
      </c>
      <c r="H76" s="88">
        <v>30</v>
      </c>
      <c r="I76" s="88">
        <v>24</v>
      </c>
      <c r="J76" s="120">
        <v>54</v>
      </c>
      <c r="K76" s="88">
        <v>30</v>
      </c>
      <c r="L76" s="88">
        <v>24</v>
      </c>
      <c r="M76" s="120">
        <v>54</v>
      </c>
    </row>
    <row r="77" spans="1:13" s="63" customFormat="1" ht="15.75" customHeight="1" x14ac:dyDescent="0.25">
      <c r="A77" s="99">
        <v>71</v>
      </c>
      <c r="B77" s="88">
        <v>36</v>
      </c>
      <c r="C77" s="88">
        <v>23</v>
      </c>
      <c r="D77" s="120">
        <v>59</v>
      </c>
      <c r="E77" s="88">
        <v>36</v>
      </c>
      <c r="F77" s="88">
        <v>22</v>
      </c>
      <c r="G77" s="120">
        <v>58</v>
      </c>
      <c r="H77" s="88">
        <v>36</v>
      </c>
      <c r="I77" s="88">
        <v>23</v>
      </c>
      <c r="J77" s="120">
        <v>59</v>
      </c>
      <c r="K77" s="88">
        <v>36</v>
      </c>
      <c r="L77" s="88">
        <v>22</v>
      </c>
      <c r="M77" s="120">
        <v>58</v>
      </c>
    </row>
    <row r="78" spans="1:13" s="63" customFormat="1" ht="15.75" customHeight="1" x14ac:dyDescent="0.25">
      <c r="A78" s="99">
        <v>72</v>
      </c>
      <c r="B78" s="88">
        <v>45</v>
      </c>
      <c r="C78" s="88">
        <v>29</v>
      </c>
      <c r="D78" s="120">
        <v>74</v>
      </c>
      <c r="E78" s="88">
        <v>42</v>
      </c>
      <c r="F78" s="88">
        <v>28</v>
      </c>
      <c r="G78" s="120">
        <v>70</v>
      </c>
      <c r="H78" s="88">
        <v>45</v>
      </c>
      <c r="I78" s="88">
        <v>28</v>
      </c>
      <c r="J78" s="120">
        <v>73</v>
      </c>
      <c r="K78" s="88">
        <v>42</v>
      </c>
      <c r="L78" s="88">
        <v>27</v>
      </c>
      <c r="M78" s="120">
        <v>69</v>
      </c>
    </row>
    <row r="79" spans="1:13" s="63" customFormat="1" ht="15.75" customHeight="1" x14ac:dyDescent="0.25">
      <c r="A79" s="99">
        <v>73</v>
      </c>
      <c r="B79" s="88">
        <v>27</v>
      </c>
      <c r="C79" s="88">
        <v>19</v>
      </c>
      <c r="D79" s="120">
        <v>46</v>
      </c>
      <c r="E79" s="88">
        <v>27</v>
      </c>
      <c r="F79" s="88">
        <v>19</v>
      </c>
      <c r="G79" s="120">
        <v>46</v>
      </c>
      <c r="H79" s="88">
        <v>26</v>
      </c>
      <c r="I79" s="88">
        <v>19</v>
      </c>
      <c r="J79" s="120">
        <v>45</v>
      </c>
      <c r="K79" s="88">
        <v>26</v>
      </c>
      <c r="L79" s="88">
        <v>19</v>
      </c>
      <c r="M79" s="120">
        <v>45</v>
      </c>
    </row>
    <row r="80" spans="1:13" s="63" customFormat="1" ht="15.75" customHeight="1" x14ac:dyDescent="0.25">
      <c r="A80" s="99">
        <v>74</v>
      </c>
      <c r="B80" s="88">
        <v>21</v>
      </c>
      <c r="C80" s="88">
        <v>15</v>
      </c>
      <c r="D80" s="120">
        <v>36</v>
      </c>
      <c r="E80" s="88">
        <v>19</v>
      </c>
      <c r="F80" s="88">
        <v>15</v>
      </c>
      <c r="G80" s="120">
        <v>34</v>
      </c>
      <c r="H80" s="88">
        <v>20</v>
      </c>
      <c r="I80" s="88">
        <v>15</v>
      </c>
      <c r="J80" s="120">
        <v>35</v>
      </c>
      <c r="K80" s="88">
        <v>18</v>
      </c>
      <c r="L80" s="88">
        <v>15</v>
      </c>
      <c r="M80" s="120">
        <v>33</v>
      </c>
    </row>
    <row r="81" spans="1:13" s="63" customFormat="1" ht="15.75" customHeight="1" x14ac:dyDescent="0.25">
      <c r="A81" s="99">
        <v>75</v>
      </c>
      <c r="B81" s="88">
        <v>21</v>
      </c>
      <c r="C81" s="88">
        <v>18</v>
      </c>
      <c r="D81" s="120">
        <v>39</v>
      </c>
      <c r="E81" s="88">
        <v>21</v>
      </c>
      <c r="F81" s="88">
        <v>18</v>
      </c>
      <c r="G81" s="120">
        <v>39</v>
      </c>
      <c r="H81" s="88">
        <v>20</v>
      </c>
      <c r="I81" s="88">
        <v>17</v>
      </c>
      <c r="J81" s="120">
        <v>37</v>
      </c>
      <c r="K81" s="88">
        <v>20</v>
      </c>
      <c r="L81" s="88">
        <v>17</v>
      </c>
      <c r="M81" s="120">
        <v>37</v>
      </c>
    </row>
    <row r="82" spans="1:13" s="63" customFormat="1" ht="15.75" customHeight="1" x14ac:dyDescent="0.25">
      <c r="A82" s="99">
        <v>76</v>
      </c>
      <c r="B82" s="88">
        <v>9</v>
      </c>
      <c r="C82" s="88">
        <v>14</v>
      </c>
      <c r="D82" s="120">
        <v>23</v>
      </c>
      <c r="E82" s="88">
        <v>9</v>
      </c>
      <c r="F82" s="88">
        <v>14</v>
      </c>
      <c r="G82" s="120">
        <v>23</v>
      </c>
      <c r="H82" s="88">
        <v>8</v>
      </c>
      <c r="I82" s="88">
        <v>14</v>
      </c>
      <c r="J82" s="120">
        <v>22</v>
      </c>
      <c r="K82" s="88">
        <v>8</v>
      </c>
      <c r="L82" s="88">
        <v>14</v>
      </c>
      <c r="M82" s="120">
        <v>22</v>
      </c>
    </row>
    <row r="83" spans="1:13" s="63" customFormat="1" ht="15.75" customHeight="1" x14ac:dyDescent="0.25">
      <c r="A83" s="99">
        <v>77</v>
      </c>
      <c r="B83" s="88">
        <v>11</v>
      </c>
      <c r="C83" s="88">
        <v>19</v>
      </c>
      <c r="D83" s="120">
        <v>30</v>
      </c>
      <c r="E83" s="88">
        <v>11</v>
      </c>
      <c r="F83" s="88">
        <v>19</v>
      </c>
      <c r="G83" s="120">
        <v>30</v>
      </c>
      <c r="H83" s="88">
        <v>11</v>
      </c>
      <c r="I83" s="88">
        <v>18</v>
      </c>
      <c r="J83" s="120">
        <v>29</v>
      </c>
      <c r="K83" s="88">
        <v>11</v>
      </c>
      <c r="L83" s="88">
        <v>18</v>
      </c>
      <c r="M83" s="120">
        <v>29</v>
      </c>
    </row>
    <row r="84" spans="1:13" s="63" customFormat="1" ht="15.75" customHeight="1" x14ac:dyDescent="0.25">
      <c r="A84" s="99">
        <v>78</v>
      </c>
      <c r="B84" s="88">
        <v>18</v>
      </c>
      <c r="C84" s="88">
        <v>13</v>
      </c>
      <c r="D84" s="120">
        <v>31</v>
      </c>
      <c r="E84" s="88">
        <v>18</v>
      </c>
      <c r="F84" s="88">
        <v>13</v>
      </c>
      <c r="G84" s="120">
        <v>31</v>
      </c>
      <c r="H84" s="88">
        <v>18</v>
      </c>
      <c r="I84" s="88">
        <v>13</v>
      </c>
      <c r="J84" s="120">
        <v>31</v>
      </c>
      <c r="K84" s="88">
        <v>18</v>
      </c>
      <c r="L84" s="88">
        <v>13</v>
      </c>
      <c r="M84" s="120">
        <v>31</v>
      </c>
    </row>
    <row r="85" spans="1:13" s="63" customFormat="1" ht="15.75" customHeight="1" x14ac:dyDescent="0.25">
      <c r="A85" s="99">
        <v>79</v>
      </c>
      <c r="B85" s="88">
        <v>15</v>
      </c>
      <c r="C85" s="88">
        <v>14</v>
      </c>
      <c r="D85" s="120">
        <v>29</v>
      </c>
      <c r="E85" s="88">
        <v>15</v>
      </c>
      <c r="F85" s="88">
        <v>14</v>
      </c>
      <c r="G85" s="120">
        <v>29</v>
      </c>
      <c r="H85" s="88">
        <v>15</v>
      </c>
      <c r="I85" s="88">
        <v>13</v>
      </c>
      <c r="J85" s="120">
        <v>28</v>
      </c>
      <c r="K85" s="88">
        <v>15</v>
      </c>
      <c r="L85" s="88">
        <v>13</v>
      </c>
      <c r="M85" s="120">
        <v>28</v>
      </c>
    </row>
    <row r="86" spans="1:13" s="63" customFormat="1" ht="15.75" customHeight="1" x14ac:dyDescent="0.25">
      <c r="A86" s="124">
        <v>80</v>
      </c>
      <c r="B86" s="89">
        <v>14</v>
      </c>
      <c r="C86" s="89">
        <v>13</v>
      </c>
      <c r="D86" s="298">
        <v>27</v>
      </c>
      <c r="E86" s="89">
        <v>14</v>
      </c>
      <c r="F86" s="89">
        <v>13</v>
      </c>
      <c r="G86" s="298">
        <v>27</v>
      </c>
      <c r="H86" s="89">
        <v>14</v>
      </c>
      <c r="I86" s="89">
        <v>12</v>
      </c>
      <c r="J86" s="298">
        <v>26</v>
      </c>
      <c r="K86" s="89">
        <v>14</v>
      </c>
      <c r="L86" s="89">
        <v>12</v>
      </c>
      <c r="M86" s="298">
        <v>26</v>
      </c>
    </row>
    <row r="87" spans="1:13" s="63" customFormat="1" ht="15.75" customHeight="1" x14ac:dyDescent="0.25">
      <c r="A87" s="99">
        <v>81</v>
      </c>
      <c r="B87" s="88">
        <v>13</v>
      </c>
      <c r="C87" s="88">
        <v>6</v>
      </c>
      <c r="D87" s="120">
        <v>19</v>
      </c>
      <c r="E87" s="88">
        <v>13</v>
      </c>
      <c r="F87" s="88">
        <v>6</v>
      </c>
      <c r="G87" s="120">
        <v>19</v>
      </c>
      <c r="H87" s="88">
        <v>11</v>
      </c>
      <c r="I87" s="88">
        <v>5</v>
      </c>
      <c r="J87" s="120">
        <v>16</v>
      </c>
      <c r="K87" s="88">
        <v>11</v>
      </c>
      <c r="L87" s="88">
        <v>5</v>
      </c>
      <c r="M87" s="120">
        <v>16</v>
      </c>
    </row>
    <row r="88" spans="1:13" s="63" customFormat="1" ht="15.75" customHeight="1" x14ac:dyDescent="0.25">
      <c r="A88" s="99">
        <v>82</v>
      </c>
      <c r="B88" s="88">
        <v>7</v>
      </c>
      <c r="C88" s="88">
        <v>7</v>
      </c>
      <c r="D88" s="120">
        <v>14</v>
      </c>
      <c r="E88" s="88">
        <v>7</v>
      </c>
      <c r="F88" s="88">
        <v>7</v>
      </c>
      <c r="G88" s="120">
        <v>14</v>
      </c>
      <c r="H88" s="88">
        <v>7</v>
      </c>
      <c r="I88" s="88">
        <v>6</v>
      </c>
      <c r="J88" s="120">
        <v>13</v>
      </c>
      <c r="K88" s="88">
        <v>7</v>
      </c>
      <c r="L88" s="88">
        <v>6</v>
      </c>
      <c r="M88" s="120">
        <v>13</v>
      </c>
    </row>
    <row r="89" spans="1:13" s="63" customFormat="1" ht="15.75" customHeight="1" x14ac:dyDescent="0.25">
      <c r="A89" s="99">
        <v>83</v>
      </c>
      <c r="B89" s="88">
        <v>12</v>
      </c>
      <c r="C89" s="88">
        <v>12</v>
      </c>
      <c r="D89" s="120">
        <v>24</v>
      </c>
      <c r="E89" s="88">
        <v>12</v>
      </c>
      <c r="F89" s="88">
        <v>12</v>
      </c>
      <c r="G89" s="120">
        <v>24</v>
      </c>
      <c r="H89" s="88">
        <v>12</v>
      </c>
      <c r="I89" s="88">
        <v>10</v>
      </c>
      <c r="J89" s="120">
        <v>22</v>
      </c>
      <c r="K89" s="88">
        <v>12</v>
      </c>
      <c r="L89" s="88">
        <v>10</v>
      </c>
      <c r="M89" s="120">
        <v>22</v>
      </c>
    </row>
    <row r="90" spans="1:13" s="63" customFormat="1" ht="15.75" customHeight="1" x14ac:dyDescent="0.25">
      <c r="A90" s="99">
        <v>84</v>
      </c>
      <c r="B90" s="88">
        <v>6</v>
      </c>
      <c r="C90" s="88">
        <v>12</v>
      </c>
      <c r="D90" s="120">
        <v>18</v>
      </c>
      <c r="E90" s="88">
        <v>6</v>
      </c>
      <c r="F90" s="88">
        <v>12</v>
      </c>
      <c r="G90" s="120">
        <v>18</v>
      </c>
      <c r="H90" s="88">
        <v>6</v>
      </c>
      <c r="I90" s="88">
        <v>10</v>
      </c>
      <c r="J90" s="120">
        <v>16</v>
      </c>
      <c r="K90" s="88">
        <v>6</v>
      </c>
      <c r="L90" s="88">
        <v>10</v>
      </c>
      <c r="M90" s="120">
        <v>16</v>
      </c>
    </row>
    <row r="91" spans="1:13" s="63" customFormat="1" ht="15.75" customHeight="1" x14ac:dyDescent="0.25">
      <c r="A91" s="99">
        <v>85</v>
      </c>
      <c r="B91" s="88">
        <v>6</v>
      </c>
      <c r="C91" s="88">
        <v>10</v>
      </c>
      <c r="D91" s="120">
        <v>16</v>
      </c>
      <c r="E91" s="88">
        <v>6</v>
      </c>
      <c r="F91" s="88">
        <v>10</v>
      </c>
      <c r="G91" s="120">
        <v>16</v>
      </c>
      <c r="H91" s="88">
        <v>5</v>
      </c>
      <c r="I91" s="88">
        <v>7</v>
      </c>
      <c r="J91" s="120">
        <v>12</v>
      </c>
      <c r="K91" s="88">
        <v>5</v>
      </c>
      <c r="L91" s="88">
        <v>7</v>
      </c>
      <c r="M91" s="120">
        <v>12</v>
      </c>
    </row>
    <row r="92" spans="1:13" s="63" customFormat="1" ht="15.75" customHeight="1" x14ac:dyDescent="0.25">
      <c r="A92" s="99">
        <v>86</v>
      </c>
      <c r="B92" s="88">
        <v>2</v>
      </c>
      <c r="C92" s="88">
        <v>6</v>
      </c>
      <c r="D92" s="120">
        <v>8</v>
      </c>
      <c r="E92" s="88">
        <v>2</v>
      </c>
      <c r="F92" s="88">
        <v>6</v>
      </c>
      <c r="G92" s="120">
        <v>8</v>
      </c>
      <c r="H92" s="88">
        <v>1</v>
      </c>
      <c r="I92" s="88">
        <v>4</v>
      </c>
      <c r="J92" s="120">
        <v>5</v>
      </c>
      <c r="K92" s="88">
        <v>1</v>
      </c>
      <c r="L92" s="88">
        <v>4</v>
      </c>
      <c r="M92" s="120">
        <v>5</v>
      </c>
    </row>
    <row r="93" spans="1:13" s="63" customFormat="1" ht="15.75" customHeight="1" x14ac:dyDescent="0.25">
      <c r="A93" s="99">
        <v>87</v>
      </c>
      <c r="B93" s="88">
        <v>2</v>
      </c>
      <c r="C93" s="88">
        <v>7</v>
      </c>
      <c r="D93" s="120">
        <v>9</v>
      </c>
      <c r="E93" s="88">
        <v>2</v>
      </c>
      <c r="F93" s="88">
        <v>7</v>
      </c>
      <c r="G93" s="120">
        <v>9</v>
      </c>
      <c r="H93" s="88">
        <v>2</v>
      </c>
      <c r="I93" s="88">
        <v>6</v>
      </c>
      <c r="J93" s="120">
        <v>8</v>
      </c>
      <c r="K93" s="88">
        <v>2</v>
      </c>
      <c r="L93" s="88">
        <v>6</v>
      </c>
      <c r="M93" s="120">
        <v>8</v>
      </c>
    </row>
    <row r="94" spans="1:13" s="63" customFormat="1" ht="15.75" customHeight="1" x14ac:dyDescent="0.25">
      <c r="A94" s="99">
        <v>88</v>
      </c>
      <c r="B94" s="88">
        <v>1</v>
      </c>
      <c r="C94" s="88">
        <v>5</v>
      </c>
      <c r="D94" s="120">
        <v>6</v>
      </c>
      <c r="E94" s="88">
        <v>1</v>
      </c>
      <c r="F94" s="88">
        <v>5</v>
      </c>
      <c r="G94" s="120">
        <v>6</v>
      </c>
      <c r="H94" s="88">
        <v>0</v>
      </c>
      <c r="I94" s="88">
        <v>4</v>
      </c>
      <c r="J94" s="120">
        <v>4</v>
      </c>
      <c r="K94" s="88">
        <v>0</v>
      </c>
      <c r="L94" s="88">
        <v>4</v>
      </c>
      <c r="M94" s="120">
        <v>4</v>
      </c>
    </row>
    <row r="95" spans="1:13" s="63" customFormat="1" ht="15.75" customHeight="1" x14ac:dyDescent="0.25">
      <c r="A95" s="99">
        <v>89</v>
      </c>
      <c r="B95" s="88">
        <v>1</v>
      </c>
      <c r="C95" s="88">
        <v>4</v>
      </c>
      <c r="D95" s="120">
        <v>5</v>
      </c>
      <c r="E95" s="88">
        <v>1</v>
      </c>
      <c r="F95" s="88">
        <v>4</v>
      </c>
      <c r="G95" s="120">
        <v>5</v>
      </c>
      <c r="H95" s="88">
        <v>1</v>
      </c>
      <c r="I95" s="88">
        <v>3</v>
      </c>
      <c r="J95" s="120">
        <v>4</v>
      </c>
      <c r="K95" s="88">
        <v>1</v>
      </c>
      <c r="L95" s="88">
        <v>3</v>
      </c>
      <c r="M95" s="120">
        <v>4</v>
      </c>
    </row>
    <row r="96" spans="1:13" s="63" customFormat="1" ht="15.75" customHeight="1" x14ac:dyDescent="0.25">
      <c r="A96" s="99">
        <v>90</v>
      </c>
      <c r="B96" s="88">
        <v>0</v>
      </c>
      <c r="C96" s="88">
        <v>7</v>
      </c>
      <c r="D96" s="120">
        <v>7</v>
      </c>
      <c r="E96" s="88">
        <v>0</v>
      </c>
      <c r="F96" s="88">
        <v>7</v>
      </c>
      <c r="G96" s="120">
        <v>7</v>
      </c>
      <c r="H96" s="88">
        <v>0</v>
      </c>
      <c r="I96" s="88">
        <v>5</v>
      </c>
      <c r="J96" s="120">
        <v>5</v>
      </c>
      <c r="K96" s="88">
        <v>0</v>
      </c>
      <c r="L96" s="88">
        <v>5</v>
      </c>
      <c r="M96" s="120">
        <v>5</v>
      </c>
    </row>
    <row r="97" spans="1:13" s="63" customFormat="1" ht="15.75" customHeight="1" x14ac:dyDescent="0.25">
      <c r="A97" s="99">
        <v>91</v>
      </c>
      <c r="B97" s="88">
        <v>4</v>
      </c>
      <c r="C97" s="88">
        <v>3</v>
      </c>
      <c r="D97" s="120">
        <v>7</v>
      </c>
      <c r="E97" s="88">
        <v>4</v>
      </c>
      <c r="F97" s="88">
        <v>3</v>
      </c>
      <c r="G97" s="120">
        <v>7</v>
      </c>
      <c r="H97" s="88">
        <v>3</v>
      </c>
      <c r="I97" s="88">
        <v>1</v>
      </c>
      <c r="J97" s="120">
        <v>4</v>
      </c>
      <c r="K97" s="88">
        <v>3</v>
      </c>
      <c r="L97" s="88">
        <v>1</v>
      </c>
      <c r="M97" s="120">
        <v>4</v>
      </c>
    </row>
    <row r="98" spans="1:13" s="63" customFormat="1" ht="15.75" customHeight="1" x14ac:dyDescent="0.25">
      <c r="A98" s="99">
        <v>92</v>
      </c>
      <c r="B98" s="88">
        <v>0</v>
      </c>
      <c r="C98" s="88">
        <v>4</v>
      </c>
      <c r="D98" s="120">
        <v>4</v>
      </c>
      <c r="E98" s="88">
        <v>0</v>
      </c>
      <c r="F98" s="88">
        <v>4</v>
      </c>
      <c r="G98" s="120">
        <v>4</v>
      </c>
      <c r="H98" s="88">
        <v>0</v>
      </c>
      <c r="I98" s="88">
        <v>0</v>
      </c>
      <c r="J98" s="120">
        <v>0</v>
      </c>
      <c r="K98" s="88">
        <v>0</v>
      </c>
      <c r="L98" s="88">
        <v>0</v>
      </c>
      <c r="M98" s="120">
        <v>0</v>
      </c>
    </row>
    <row r="99" spans="1:13" s="63" customFormat="1" ht="15.75" customHeight="1" x14ac:dyDescent="0.25">
      <c r="A99" s="99">
        <v>93</v>
      </c>
      <c r="B99" s="88">
        <v>0</v>
      </c>
      <c r="C99" s="88">
        <v>5</v>
      </c>
      <c r="D99" s="120">
        <v>5</v>
      </c>
      <c r="E99" s="88">
        <v>0</v>
      </c>
      <c r="F99" s="88">
        <v>5</v>
      </c>
      <c r="G99" s="120">
        <v>5</v>
      </c>
      <c r="H99" s="88">
        <v>0</v>
      </c>
      <c r="I99" s="88">
        <v>3</v>
      </c>
      <c r="J99" s="120">
        <v>3</v>
      </c>
      <c r="K99" s="88">
        <v>0</v>
      </c>
      <c r="L99" s="88">
        <v>3</v>
      </c>
      <c r="M99" s="120">
        <v>3</v>
      </c>
    </row>
    <row r="100" spans="1:13" s="63" customFormat="1" ht="15.75" customHeight="1" x14ac:dyDescent="0.25">
      <c r="A100" s="99">
        <v>94</v>
      </c>
      <c r="B100" s="88">
        <v>0</v>
      </c>
      <c r="C100" s="88">
        <v>0</v>
      </c>
      <c r="D100" s="120">
        <v>0</v>
      </c>
      <c r="E100" s="88">
        <v>0</v>
      </c>
      <c r="F100" s="88">
        <v>0</v>
      </c>
      <c r="G100" s="120">
        <v>0</v>
      </c>
      <c r="H100" s="88">
        <v>0</v>
      </c>
      <c r="I100" s="88">
        <v>0</v>
      </c>
      <c r="J100" s="120">
        <v>0</v>
      </c>
      <c r="K100" s="88">
        <v>0</v>
      </c>
      <c r="L100" s="88">
        <v>0</v>
      </c>
      <c r="M100" s="120">
        <v>0</v>
      </c>
    </row>
    <row r="101" spans="1:13" s="63" customFormat="1" ht="15.75" customHeight="1" x14ac:dyDescent="0.25">
      <c r="A101" s="99">
        <v>95</v>
      </c>
      <c r="B101" s="88">
        <v>0</v>
      </c>
      <c r="C101" s="88">
        <v>1</v>
      </c>
      <c r="D101" s="120">
        <v>1</v>
      </c>
      <c r="E101" s="88">
        <v>0</v>
      </c>
      <c r="F101" s="88">
        <v>1</v>
      </c>
      <c r="G101" s="120">
        <v>1</v>
      </c>
      <c r="H101" s="88">
        <v>0</v>
      </c>
      <c r="I101" s="88">
        <v>1</v>
      </c>
      <c r="J101" s="120">
        <v>1</v>
      </c>
      <c r="K101" s="88">
        <v>0</v>
      </c>
      <c r="L101" s="88">
        <v>1</v>
      </c>
      <c r="M101" s="120">
        <v>1</v>
      </c>
    </row>
    <row r="102" spans="1:13" s="63" customFormat="1" ht="15.75" customHeight="1" x14ac:dyDescent="0.25">
      <c r="A102" s="99">
        <v>96</v>
      </c>
      <c r="B102" s="88">
        <v>0</v>
      </c>
      <c r="C102" s="88">
        <v>1</v>
      </c>
      <c r="D102" s="120">
        <v>1</v>
      </c>
      <c r="E102" s="88">
        <v>0</v>
      </c>
      <c r="F102" s="88">
        <v>1</v>
      </c>
      <c r="G102" s="120">
        <v>1</v>
      </c>
      <c r="H102" s="88">
        <v>0</v>
      </c>
      <c r="I102" s="88">
        <v>1</v>
      </c>
      <c r="J102" s="120">
        <v>1</v>
      </c>
      <c r="K102" s="88">
        <v>0</v>
      </c>
      <c r="L102" s="88">
        <v>1</v>
      </c>
      <c r="M102" s="120">
        <v>1</v>
      </c>
    </row>
    <row r="103" spans="1:13" s="63" customFormat="1" ht="15.75" customHeight="1" x14ac:dyDescent="0.25">
      <c r="A103" s="99">
        <v>97</v>
      </c>
      <c r="B103" s="88">
        <v>0</v>
      </c>
      <c r="C103" s="88">
        <v>0</v>
      </c>
      <c r="D103" s="120">
        <v>0</v>
      </c>
      <c r="E103" s="88">
        <v>0</v>
      </c>
      <c r="F103" s="88">
        <v>0</v>
      </c>
      <c r="G103" s="120">
        <v>0</v>
      </c>
      <c r="H103" s="88">
        <v>0</v>
      </c>
      <c r="I103" s="88">
        <v>0</v>
      </c>
      <c r="J103" s="120">
        <v>0</v>
      </c>
      <c r="K103" s="88">
        <v>0</v>
      </c>
      <c r="L103" s="88">
        <v>0</v>
      </c>
      <c r="M103" s="120">
        <v>0</v>
      </c>
    </row>
    <row r="104" spans="1:13" s="63" customFormat="1" ht="15.75" customHeight="1" x14ac:dyDescent="0.25">
      <c r="A104" s="99">
        <v>98</v>
      </c>
      <c r="B104" s="88">
        <v>0</v>
      </c>
      <c r="C104" s="88">
        <v>1</v>
      </c>
      <c r="D104" s="120">
        <v>1</v>
      </c>
      <c r="E104" s="88">
        <v>0</v>
      </c>
      <c r="F104" s="88">
        <v>1</v>
      </c>
      <c r="G104" s="120">
        <v>1</v>
      </c>
      <c r="H104" s="88">
        <v>0</v>
      </c>
      <c r="I104" s="88">
        <v>0</v>
      </c>
      <c r="J104" s="120">
        <v>0</v>
      </c>
      <c r="K104" s="88">
        <v>0</v>
      </c>
      <c r="L104" s="88">
        <v>0</v>
      </c>
      <c r="M104" s="120">
        <v>0</v>
      </c>
    </row>
    <row r="105" spans="1:13" s="63" customFormat="1" ht="15.75" customHeight="1" x14ac:dyDescent="0.25">
      <c r="A105" s="99">
        <v>99</v>
      </c>
      <c r="B105" s="88">
        <v>0</v>
      </c>
      <c r="C105" s="88">
        <v>0</v>
      </c>
      <c r="D105" s="120">
        <v>0</v>
      </c>
      <c r="E105" s="88">
        <v>0</v>
      </c>
      <c r="F105" s="88">
        <v>0</v>
      </c>
      <c r="G105" s="120">
        <v>0</v>
      </c>
      <c r="H105" s="88">
        <v>0</v>
      </c>
      <c r="I105" s="88">
        <v>0</v>
      </c>
      <c r="J105" s="120">
        <v>0</v>
      </c>
      <c r="K105" s="88">
        <v>0</v>
      </c>
      <c r="L105" s="88">
        <v>0</v>
      </c>
      <c r="M105" s="120">
        <v>0</v>
      </c>
    </row>
    <row r="106" spans="1:13" s="63" customFormat="1" ht="15.75" customHeight="1" x14ac:dyDescent="0.25">
      <c r="A106" s="99">
        <v>100</v>
      </c>
      <c r="B106" s="88">
        <v>0</v>
      </c>
      <c r="C106" s="88">
        <v>0</v>
      </c>
      <c r="D106" s="120">
        <v>0</v>
      </c>
      <c r="E106" s="88">
        <v>0</v>
      </c>
      <c r="F106" s="88">
        <v>0</v>
      </c>
      <c r="G106" s="120">
        <v>0</v>
      </c>
      <c r="H106" s="88">
        <v>0</v>
      </c>
      <c r="I106" s="88">
        <v>0</v>
      </c>
      <c r="J106" s="120">
        <v>0</v>
      </c>
      <c r="K106" s="88">
        <v>0</v>
      </c>
      <c r="L106" s="88">
        <v>0</v>
      </c>
      <c r="M106" s="120">
        <v>0</v>
      </c>
    </row>
    <row r="107" spans="1:13" s="63" customFormat="1" ht="15.75" customHeight="1" x14ac:dyDescent="0.25">
      <c r="A107" s="99">
        <v>101</v>
      </c>
      <c r="B107" s="88">
        <v>0</v>
      </c>
      <c r="C107" s="88">
        <v>0</v>
      </c>
      <c r="D107" s="120">
        <v>0</v>
      </c>
      <c r="E107" s="88">
        <v>0</v>
      </c>
      <c r="F107" s="88">
        <v>0</v>
      </c>
      <c r="G107" s="120">
        <v>0</v>
      </c>
      <c r="H107" s="88">
        <v>0</v>
      </c>
      <c r="I107" s="88">
        <v>0</v>
      </c>
      <c r="J107" s="120">
        <v>0</v>
      </c>
      <c r="K107" s="88">
        <v>0</v>
      </c>
      <c r="L107" s="88">
        <v>0</v>
      </c>
      <c r="M107" s="120">
        <v>0</v>
      </c>
    </row>
    <row r="108" spans="1:13" s="63" customFormat="1" ht="15.75" customHeight="1" x14ac:dyDescent="0.25">
      <c r="A108" s="124">
        <v>102</v>
      </c>
      <c r="B108" s="89">
        <v>0</v>
      </c>
      <c r="C108" s="89">
        <v>1</v>
      </c>
      <c r="D108" s="298">
        <v>1</v>
      </c>
      <c r="E108" s="89">
        <v>0</v>
      </c>
      <c r="F108" s="89">
        <v>1</v>
      </c>
      <c r="G108" s="298">
        <v>1</v>
      </c>
      <c r="H108" s="89">
        <v>0</v>
      </c>
      <c r="I108" s="89">
        <v>0</v>
      </c>
      <c r="J108" s="298">
        <v>0</v>
      </c>
      <c r="K108" s="89">
        <v>0</v>
      </c>
      <c r="L108" s="89">
        <v>0</v>
      </c>
      <c r="M108" s="298">
        <v>0</v>
      </c>
    </row>
    <row r="109" spans="1:13" s="63" customFormat="1" ht="15.75" customHeight="1" x14ac:dyDescent="0.25">
      <c r="A109" s="297" t="s">
        <v>0</v>
      </c>
      <c r="B109" s="90">
        <v>2396</v>
      </c>
      <c r="C109" s="90">
        <v>2138</v>
      </c>
      <c r="D109" s="90">
        <v>4534</v>
      </c>
      <c r="E109" s="90">
        <v>2114</v>
      </c>
      <c r="F109" s="90">
        <v>2008</v>
      </c>
      <c r="G109" s="90">
        <v>4122</v>
      </c>
      <c r="H109" s="90">
        <v>2264</v>
      </c>
      <c r="I109" s="90">
        <v>2085</v>
      </c>
      <c r="J109" s="90">
        <v>4349</v>
      </c>
      <c r="K109" s="90">
        <v>2081</v>
      </c>
      <c r="L109" s="90">
        <v>1956</v>
      </c>
      <c r="M109" s="90">
        <v>4037</v>
      </c>
    </row>
  </sheetData>
  <mergeCells count="7">
    <mergeCell ref="B3:G3"/>
    <mergeCell ref="H3:M3"/>
    <mergeCell ref="A3:A5"/>
    <mergeCell ref="B4:D4"/>
    <mergeCell ref="E4:G4"/>
    <mergeCell ref="H4:J4"/>
    <mergeCell ref="K4:M4"/>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8"/>
  <sheetViews>
    <sheetView showGridLines="0" workbookViewId="0"/>
  </sheetViews>
  <sheetFormatPr defaultRowHeight="12.75" x14ac:dyDescent="0.2"/>
  <cols>
    <col min="1" max="1" width="11.85546875" style="9" customWidth="1"/>
    <col min="2" max="3" width="4" style="9" bestFit="1" customWidth="1"/>
    <col min="4" max="4" width="4.85546875" style="56" bestFit="1" customWidth="1"/>
    <col min="5" max="6" width="4" style="9" bestFit="1" customWidth="1"/>
    <col min="7" max="7" width="5.28515625" style="56" customWidth="1"/>
    <col min="8" max="9" width="4" style="9" bestFit="1" customWidth="1"/>
    <col min="10" max="10" width="4.85546875" style="9" bestFit="1" customWidth="1"/>
    <col min="11" max="12" width="3" style="9" bestFit="1" customWidth="1"/>
    <col min="13" max="13" width="4.85546875" style="56" bestFit="1" customWidth="1"/>
    <col min="14" max="15" width="3" style="9" bestFit="1" customWidth="1"/>
    <col min="16" max="16" width="4.85546875" style="56" bestFit="1" customWidth="1"/>
    <col min="17" max="18" width="4" style="9" bestFit="1" customWidth="1"/>
    <col min="19" max="19" width="4.85546875" style="56" bestFit="1" customWidth="1"/>
    <col min="20" max="21" width="4" style="9" bestFit="1" customWidth="1"/>
    <col min="22" max="22" width="4.85546875" style="56" bestFit="1" customWidth="1"/>
    <col min="23" max="24" width="4" style="9" bestFit="1" customWidth="1"/>
    <col min="25" max="25" width="4.85546875" style="56" bestFit="1" customWidth="1"/>
    <col min="26" max="27" width="5.42578125" style="9" bestFit="1" customWidth="1"/>
    <col min="28" max="28" width="5.42578125" style="56" bestFit="1" customWidth="1"/>
    <col min="29" max="16384" width="9.140625" style="9"/>
  </cols>
  <sheetData>
    <row r="1" spans="1:28" x14ac:dyDescent="0.2">
      <c r="A1" s="117" t="s">
        <v>423</v>
      </c>
      <c r="B1" s="117"/>
      <c r="C1" s="117"/>
      <c r="D1" s="117"/>
      <c r="E1" s="117"/>
      <c r="F1" s="117"/>
      <c r="G1" s="117"/>
      <c r="H1" s="117"/>
      <c r="I1" s="117"/>
    </row>
    <row r="2" spans="1:28" x14ac:dyDescent="0.2">
      <c r="A2" s="68"/>
    </row>
    <row r="3" spans="1:28" s="116" customFormat="1" ht="27" customHeight="1" x14ac:dyDescent="0.25">
      <c r="A3" s="336" t="s">
        <v>129</v>
      </c>
      <c r="B3" s="330" t="s">
        <v>4</v>
      </c>
      <c r="C3" s="335"/>
      <c r="D3" s="335"/>
      <c r="E3" s="335" t="s">
        <v>5</v>
      </c>
      <c r="F3" s="335"/>
      <c r="G3" s="335"/>
      <c r="H3" s="335" t="s">
        <v>6</v>
      </c>
      <c r="I3" s="335"/>
      <c r="J3" s="335"/>
      <c r="K3" s="335" t="s">
        <v>7</v>
      </c>
      <c r="L3" s="335"/>
      <c r="M3" s="335"/>
      <c r="N3" s="335" t="s">
        <v>8</v>
      </c>
      <c r="O3" s="335"/>
      <c r="P3" s="335"/>
      <c r="Q3" s="335" t="s">
        <v>9</v>
      </c>
      <c r="R3" s="335"/>
      <c r="S3" s="335"/>
      <c r="T3" s="335" t="s">
        <v>10</v>
      </c>
      <c r="U3" s="335"/>
      <c r="V3" s="335"/>
      <c r="W3" s="335" t="s">
        <v>11</v>
      </c>
      <c r="X3" s="335"/>
      <c r="Y3" s="335"/>
      <c r="Z3" s="335" t="s">
        <v>96</v>
      </c>
      <c r="AA3" s="335"/>
      <c r="AB3" s="338"/>
    </row>
    <row r="4" spans="1:28" s="116" customFormat="1" ht="17.25" customHeight="1" x14ac:dyDescent="0.25">
      <c r="A4" s="337"/>
      <c r="B4" s="42" t="s">
        <v>402</v>
      </c>
      <c r="C4" s="42" t="s">
        <v>403</v>
      </c>
      <c r="D4" s="42" t="s">
        <v>0</v>
      </c>
      <c r="E4" s="42" t="s">
        <v>402</v>
      </c>
      <c r="F4" s="42" t="s">
        <v>403</v>
      </c>
      <c r="G4" s="42" t="s">
        <v>0</v>
      </c>
      <c r="H4" s="42" t="s">
        <v>402</v>
      </c>
      <c r="I4" s="42" t="s">
        <v>403</v>
      </c>
      <c r="J4" s="42" t="s">
        <v>0</v>
      </c>
      <c r="K4" s="42" t="s">
        <v>402</v>
      </c>
      <c r="L4" s="42" t="s">
        <v>403</v>
      </c>
      <c r="M4" s="42" t="s">
        <v>0</v>
      </c>
      <c r="N4" s="42" t="s">
        <v>402</v>
      </c>
      <c r="O4" s="42" t="s">
        <v>403</v>
      </c>
      <c r="P4" s="42" t="s">
        <v>0</v>
      </c>
      <c r="Q4" s="42" t="s">
        <v>402</v>
      </c>
      <c r="R4" s="42" t="s">
        <v>403</v>
      </c>
      <c r="S4" s="42" t="s">
        <v>0</v>
      </c>
      <c r="T4" s="42" t="s">
        <v>402</v>
      </c>
      <c r="U4" s="42" t="s">
        <v>403</v>
      </c>
      <c r="V4" s="42" t="s">
        <v>0</v>
      </c>
      <c r="W4" s="42" t="s">
        <v>402</v>
      </c>
      <c r="X4" s="42" t="s">
        <v>403</v>
      </c>
      <c r="Y4" s="42" t="s">
        <v>0</v>
      </c>
      <c r="Z4" s="42" t="s">
        <v>402</v>
      </c>
      <c r="AA4" s="42" t="s">
        <v>403</v>
      </c>
      <c r="AB4" s="42" t="s">
        <v>0</v>
      </c>
    </row>
    <row r="5" spans="1:28" s="116" customFormat="1" ht="30" customHeight="1" x14ac:dyDescent="0.25">
      <c r="A5" s="201" t="s">
        <v>418</v>
      </c>
      <c r="B5" s="207">
        <v>341</v>
      </c>
      <c r="C5" s="207">
        <v>316</v>
      </c>
      <c r="D5" s="207">
        <v>657</v>
      </c>
      <c r="E5" s="207">
        <v>518</v>
      </c>
      <c r="F5" s="207">
        <v>517</v>
      </c>
      <c r="G5" s="207">
        <v>1035</v>
      </c>
      <c r="H5" s="207">
        <v>435</v>
      </c>
      <c r="I5" s="207">
        <v>411</v>
      </c>
      <c r="J5" s="207">
        <v>846</v>
      </c>
      <c r="K5" s="207">
        <v>90</v>
      </c>
      <c r="L5" s="207">
        <v>68</v>
      </c>
      <c r="M5" s="207">
        <v>158</v>
      </c>
      <c r="N5" s="207">
        <v>99</v>
      </c>
      <c r="O5" s="207">
        <v>94</v>
      </c>
      <c r="P5" s="207">
        <v>193</v>
      </c>
      <c r="Q5" s="207">
        <v>196</v>
      </c>
      <c r="R5" s="207">
        <v>173</v>
      </c>
      <c r="S5" s="207">
        <v>369</v>
      </c>
      <c r="T5" s="207">
        <v>516</v>
      </c>
      <c r="U5" s="207">
        <v>377</v>
      </c>
      <c r="V5" s="207">
        <v>893</v>
      </c>
      <c r="W5" s="207">
        <v>201</v>
      </c>
      <c r="X5" s="207">
        <v>182</v>
      </c>
      <c r="Y5" s="207">
        <v>383</v>
      </c>
      <c r="Z5" s="207">
        <v>2396</v>
      </c>
      <c r="AA5" s="207">
        <v>2138</v>
      </c>
      <c r="AB5" s="207">
        <v>4534</v>
      </c>
    </row>
    <row r="6" spans="1:28" s="63" customFormat="1" ht="18" customHeight="1" x14ac:dyDescent="0.25">
      <c r="A6" s="63" t="s">
        <v>77</v>
      </c>
      <c r="B6" s="208">
        <v>14</v>
      </c>
      <c r="C6" s="208">
        <v>11</v>
      </c>
      <c r="D6" s="209">
        <v>25</v>
      </c>
      <c r="E6" s="208">
        <v>28</v>
      </c>
      <c r="F6" s="208">
        <v>20</v>
      </c>
      <c r="G6" s="209">
        <v>48</v>
      </c>
      <c r="H6" s="208">
        <v>23</v>
      </c>
      <c r="I6" s="208">
        <v>26</v>
      </c>
      <c r="J6" s="208">
        <v>49</v>
      </c>
      <c r="K6" s="208">
        <v>1</v>
      </c>
      <c r="L6" s="208">
        <v>3</v>
      </c>
      <c r="M6" s="209">
        <v>4</v>
      </c>
      <c r="N6" s="208">
        <v>1</v>
      </c>
      <c r="O6" s="208">
        <v>2</v>
      </c>
      <c r="P6" s="209">
        <v>3</v>
      </c>
      <c r="Q6" s="208">
        <v>10</v>
      </c>
      <c r="R6" s="208">
        <v>7</v>
      </c>
      <c r="S6" s="209">
        <v>17</v>
      </c>
      <c r="T6" s="208">
        <v>18</v>
      </c>
      <c r="U6" s="208">
        <v>28</v>
      </c>
      <c r="V6" s="209">
        <v>46</v>
      </c>
      <c r="W6" s="208">
        <v>12</v>
      </c>
      <c r="X6" s="208">
        <v>9</v>
      </c>
      <c r="Y6" s="209">
        <v>21</v>
      </c>
      <c r="Z6" s="209">
        <v>107</v>
      </c>
      <c r="AA6" s="209">
        <v>106</v>
      </c>
      <c r="AB6" s="209">
        <v>213</v>
      </c>
    </row>
    <row r="7" spans="1:28" s="63" customFormat="1" ht="18" customHeight="1" x14ac:dyDescent="0.25">
      <c r="A7" s="210" t="s">
        <v>94</v>
      </c>
      <c r="B7" s="208">
        <v>16</v>
      </c>
      <c r="C7" s="208">
        <v>12</v>
      </c>
      <c r="D7" s="209">
        <v>28</v>
      </c>
      <c r="E7" s="208">
        <v>28</v>
      </c>
      <c r="F7" s="208">
        <v>21</v>
      </c>
      <c r="G7" s="209">
        <v>49</v>
      </c>
      <c r="H7" s="208">
        <v>24</v>
      </c>
      <c r="I7" s="208">
        <v>15</v>
      </c>
      <c r="J7" s="208">
        <v>39</v>
      </c>
      <c r="K7" s="208">
        <v>3</v>
      </c>
      <c r="L7" s="208">
        <v>2</v>
      </c>
      <c r="M7" s="209">
        <v>5</v>
      </c>
      <c r="N7" s="208">
        <v>4</v>
      </c>
      <c r="O7" s="208">
        <v>5</v>
      </c>
      <c r="P7" s="209">
        <v>9</v>
      </c>
      <c r="Q7" s="208">
        <v>9</v>
      </c>
      <c r="R7" s="208">
        <v>7</v>
      </c>
      <c r="S7" s="209">
        <v>16</v>
      </c>
      <c r="T7" s="208">
        <v>24</v>
      </c>
      <c r="U7" s="208">
        <v>20</v>
      </c>
      <c r="V7" s="209">
        <v>44</v>
      </c>
      <c r="W7" s="208">
        <v>8</v>
      </c>
      <c r="X7" s="208">
        <v>11</v>
      </c>
      <c r="Y7" s="209">
        <v>19</v>
      </c>
      <c r="Z7" s="209">
        <v>116</v>
      </c>
      <c r="AA7" s="209">
        <v>93</v>
      </c>
      <c r="AB7" s="209">
        <v>209</v>
      </c>
    </row>
    <row r="8" spans="1:28" s="63" customFormat="1" ht="18" customHeight="1" x14ac:dyDescent="0.25">
      <c r="A8" s="63" t="s">
        <v>95</v>
      </c>
      <c r="B8" s="208">
        <v>20</v>
      </c>
      <c r="C8" s="208">
        <v>10</v>
      </c>
      <c r="D8" s="209">
        <v>30</v>
      </c>
      <c r="E8" s="208">
        <v>18</v>
      </c>
      <c r="F8" s="208">
        <v>26</v>
      </c>
      <c r="G8" s="209">
        <v>44</v>
      </c>
      <c r="H8" s="208">
        <v>16</v>
      </c>
      <c r="I8" s="208">
        <v>18</v>
      </c>
      <c r="J8" s="208">
        <v>34</v>
      </c>
      <c r="K8" s="208">
        <v>4</v>
      </c>
      <c r="L8" s="208">
        <v>0</v>
      </c>
      <c r="M8" s="209">
        <v>4</v>
      </c>
      <c r="N8" s="208">
        <v>5</v>
      </c>
      <c r="O8" s="208">
        <v>5</v>
      </c>
      <c r="P8" s="209">
        <v>10</v>
      </c>
      <c r="Q8" s="208">
        <v>4</v>
      </c>
      <c r="R8" s="208">
        <v>5</v>
      </c>
      <c r="S8" s="209">
        <v>9</v>
      </c>
      <c r="T8" s="208">
        <v>21</v>
      </c>
      <c r="U8" s="208">
        <v>21</v>
      </c>
      <c r="V8" s="209">
        <v>42</v>
      </c>
      <c r="W8" s="208">
        <v>10</v>
      </c>
      <c r="X8" s="208">
        <v>8</v>
      </c>
      <c r="Y8" s="209">
        <v>18</v>
      </c>
      <c r="Z8" s="209">
        <v>98</v>
      </c>
      <c r="AA8" s="209">
        <v>93</v>
      </c>
      <c r="AB8" s="209">
        <v>191</v>
      </c>
    </row>
    <row r="9" spans="1:28" s="63" customFormat="1" ht="18" customHeight="1" x14ac:dyDescent="0.25">
      <c r="A9" s="63" t="s">
        <v>78</v>
      </c>
      <c r="B9" s="208">
        <v>16</v>
      </c>
      <c r="C9" s="208">
        <v>23</v>
      </c>
      <c r="D9" s="209">
        <v>39</v>
      </c>
      <c r="E9" s="208">
        <v>33</v>
      </c>
      <c r="F9" s="208">
        <v>35</v>
      </c>
      <c r="G9" s="209">
        <v>68</v>
      </c>
      <c r="H9" s="208">
        <v>25</v>
      </c>
      <c r="I9" s="208">
        <v>14</v>
      </c>
      <c r="J9" s="208">
        <v>39</v>
      </c>
      <c r="K9" s="208">
        <v>1</v>
      </c>
      <c r="L9" s="208">
        <v>0</v>
      </c>
      <c r="M9" s="209">
        <v>1</v>
      </c>
      <c r="N9" s="208">
        <v>5</v>
      </c>
      <c r="O9" s="208">
        <v>5</v>
      </c>
      <c r="P9" s="209">
        <v>10</v>
      </c>
      <c r="Q9" s="208">
        <v>11</v>
      </c>
      <c r="R9" s="208">
        <v>7</v>
      </c>
      <c r="S9" s="209">
        <v>18</v>
      </c>
      <c r="T9" s="208">
        <v>22</v>
      </c>
      <c r="U9" s="208">
        <v>20</v>
      </c>
      <c r="V9" s="209">
        <v>42</v>
      </c>
      <c r="W9" s="208">
        <v>10</v>
      </c>
      <c r="X9" s="208">
        <v>9</v>
      </c>
      <c r="Y9" s="209">
        <v>19</v>
      </c>
      <c r="Z9" s="209">
        <v>123</v>
      </c>
      <c r="AA9" s="209">
        <v>113</v>
      </c>
      <c r="AB9" s="209">
        <v>236</v>
      </c>
    </row>
    <row r="10" spans="1:28" s="63" customFormat="1" ht="18" customHeight="1" x14ac:dyDescent="0.25">
      <c r="A10" s="63" t="s">
        <v>79</v>
      </c>
      <c r="B10" s="208">
        <v>14</v>
      </c>
      <c r="C10" s="208">
        <v>14</v>
      </c>
      <c r="D10" s="209">
        <v>28</v>
      </c>
      <c r="E10" s="208">
        <v>34</v>
      </c>
      <c r="F10" s="208">
        <v>26</v>
      </c>
      <c r="G10" s="209">
        <v>60</v>
      </c>
      <c r="H10" s="208">
        <v>18</v>
      </c>
      <c r="I10" s="208">
        <v>10</v>
      </c>
      <c r="J10" s="208">
        <v>28</v>
      </c>
      <c r="K10" s="208">
        <v>7</v>
      </c>
      <c r="L10" s="208">
        <v>2</v>
      </c>
      <c r="M10" s="209">
        <v>9</v>
      </c>
      <c r="N10" s="208">
        <v>4</v>
      </c>
      <c r="O10" s="208">
        <v>0</v>
      </c>
      <c r="P10" s="209">
        <v>4</v>
      </c>
      <c r="Q10" s="208">
        <v>13</v>
      </c>
      <c r="R10" s="208">
        <v>2</v>
      </c>
      <c r="S10" s="209">
        <v>15</v>
      </c>
      <c r="T10" s="208">
        <v>25</v>
      </c>
      <c r="U10" s="208">
        <v>20</v>
      </c>
      <c r="V10" s="209">
        <v>45</v>
      </c>
      <c r="W10" s="208">
        <v>7</v>
      </c>
      <c r="X10" s="208">
        <v>7</v>
      </c>
      <c r="Y10" s="209">
        <v>14</v>
      </c>
      <c r="Z10" s="209">
        <v>122</v>
      </c>
      <c r="AA10" s="209">
        <v>81</v>
      </c>
      <c r="AB10" s="209">
        <v>203</v>
      </c>
    </row>
    <row r="11" spans="1:28" s="63" customFormat="1" ht="18" customHeight="1" x14ac:dyDescent="0.25">
      <c r="A11" s="63" t="s">
        <v>80</v>
      </c>
      <c r="B11" s="208">
        <v>20</v>
      </c>
      <c r="C11" s="208">
        <v>18</v>
      </c>
      <c r="D11" s="209">
        <v>38</v>
      </c>
      <c r="E11" s="208">
        <v>31</v>
      </c>
      <c r="F11" s="208">
        <v>21</v>
      </c>
      <c r="G11" s="209">
        <v>52</v>
      </c>
      <c r="H11" s="208">
        <v>21</v>
      </c>
      <c r="I11" s="208">
        <v>23</v>
      </c>
      <c r="J11" s="208">
        <v>44</v>
      </c>
      <c r="K11" s="208">
        <v>4</v>
      </c>
      <c r="L11" s="208">
        <v>3</v>
      </c>
      <c r="M11" s="209">
        <v>7</v>
      </c>
      <c r="N11" s="208">
        <v>2</v>
      </c>
      <c r="O11" s="208">
        <v>6</v>
      </c>
      <c r="P11" s="209">
        <v>8</v>
      </c>
      <c r="Q11" s="208">
        <v>13</v>
      </c>
      <c r="R11" s="208">
        <v>7</v>
      </c>
      <c r="S11" s="209">
        <v>20</v>
      </c>
      <c r="T11" s="208">
        <v>33</v>
      </c>
      <c r="U11" s="208">
        <v>21</v>
      </c>
      <c r="V11" s="209">
        <v>54</v>
      </c>
      <c r="W11" s="208">
        <v>4</v>
      </c>
      <c r="X11" s="208">
        <v>8</v>
      </c>
      <c r="Y11" s="209">
        <v>12</v>
      </c>
      <c r="Z11" s="209">
        <v>128</v>
      </c>
      <c r="AA11" s="209">
        <v>107</v>
      </c>
      <c r="AB11" s="209">
        <v>235</v>
      </c>
    </row>
    <row r="12" spans="1:28" s="63" customFormat="1" ht="18" customHeight="1" x14ac:dyDescent="0.25">
      <c r="A12" s="63" t="s">
        <v>81</v>
      </c>
      <c r="B12" s="208">
        <v>22</v>
      </c>
      <c r="C12" s="208">
        <v>25</v>
      </c>
      <c r="D12" s="209">
        <v>47</v>
      </c>
      <c r="E12" s="208">
        <v>26</v>
      </c>
      <c r="F12" s="208">
        <v>35</v>
      </c>
      <c r="G12" s="209">
        <v>61</v>
      </c>
      <c r="H12" s="208">
        <v>28</v>
      </c>
      <c r="I12" s="208">
        <v>31</v>
      </c>
      <c r="J12" s="208">
        <v>59</v>
      </c>
      <c r="K12" s="208">
        <v>4</v>
      </c>
      <c r="L12" s="208">
        <v>6</v>
      </c>
      <c r="M12" s="209">
        <v>10</v>
      </c>
      <c r="N12" s="208">
        <v>2</v>
      </c>
      <c r="O12" s="208">
        <v>7</v>
      </c>
      <c r="P12" s="209">
        <v>9</v>
      </c>
      <c r="Q12" s="208">
        <v>7</v>
      </c>
      <c r="R12" s="208">
        <v>15</v>
      </c>
      <c r="S12" s="209">
        <v>22</v>
      </c>
      <c r="T12" s="208">
        <v>38</v>
      </c>
      <c r="U12" s="208">
        <v>15</v>
      </c>
      <c r="V12" s="209">
        <v>53</v>
      </c>
      <c r="W12" s="208">
        <v>14</v>
      </c>
      <c r="X12" s="208">
        <v>13</v>
      </c>
      <c r="Y12" s="209">
        <v>27</v>
      </c>
      <c r="Z12" s="209">
        <v>141</v>
      </c>
      <c r="AA12" s="209">
        <v>147</v>
      </c>
      <c r="AB12" s="209">
        <v>288</v>
      </c>
    </row>
    <row r="13" spans="1:28" s="63" customFormat="1" ht="18" customHeight="1" x14ac:dyDescent="0.25">
      <c r="A13" s="63" t="s">
        <v>82</v>
      </c>
      <c r="B13" s="208">
        <v>16</v>
      </c>
      <c r="C13" s="208">
        <v>17</v>
      </c>
      <c r="D13" s="209">
        <v>33</v>
      </c>
      <c r="E13" s="208">
        <v>25</v>
      </c>
      <c r="F13" s="208">
        <v>30</v>
      </c>
      <c r="G13" s="209">
        <v>55</v>
      </c>
      <c r="H13" s="208">
        <v>23</v>
      </c>
      <c r="I13" s="208">
        <v>23</v>
      </c>
      <c r="J13" s="208">
        <v>46</v>
      </c>
      <c r="K13" s="208">
        <v>2</v>
      </c>
      <c r="L13" s="208">
        <v>3</v>
      </c>
      <c r="M13" s="209">
        <v>5</v>
      </c>
      <c r="N13" s="208">
        <v>5</v>
      </c>
      <c r="O13" s="208">
        <v>3</v>
      </c>
      <c r="P13" s="209">
        <v>8</v>
      </c>
      <c r="Q13" s="208">
        <v>10</v>
      </c>
      <c r="R13" s="208">
        <v>11</v>
      </c>
      <c r="S13" s="209">
        <v>21</v>
      </c>
      <c r="T13" s="208">
        <v>35</v>
      </c>
      <c r="U13" s="208">
        <v>22</v>
      </c>
      <c r="V13" s="209">
        <v>57</v>
      </c>
      <c r="W13" s="208">
        <v>14</v>
      </c>
      <c r="X13" s="208">
        <v>10</v>
      </c>
      <c r="Y13" s="209">
        <v>24</v>
      </c>
      <c r="Z13" s="209">
        <v>130</v>
      </c>
      <c r="AA13" s="209">
        <v>119</v>
      </c>
      <c r="AB13" s="209">
        <v>249</v>
      </c>
    </row>
    <row r="14" spans="1:28" s="63" customFormat="1" ht="18" customHeight="1" x14ac:dyDescent="0.25">
      <c r="A14" s="63" t="s">
        <v>83</v>
      </c>
      <c r="B14" s="208">
        <v>25</v>
      </c>
      <c r="C14" s="208">
        <v>17</v>
      </c>
      <c r="D14" s="209">
        <v>42</v>
      </c>
      <c r="E14" s="208">
        <v>38</v>
      </c>
      <c r="F14" s="208">
        <v>35</v>
      </c>
      <c r="G14" s="209">
        <v>73</v>
      </c>
      <c r="H14" s="208">
        <v>31</v>
      </c>
      <c r="I14" s="208">
        <v>29</v>
      </c>
      <c r="J14" s="208">
        <v>60</v>
      </c>
      <c r="K14" s="208">
        <v>4</v>
      </c>
      <c r="L14" s="208">
        <v>4</v>
      </c>
      <c r="M14" s="209">
        <v>8</v>
      </c>
      <c r="N14" s="208">
        <v>4</v>
      </c>
      <c r="O14" s="208">
        <v>5</v>
      </c>
      <c r="P14" s="209">
        <v>9</v>
      </c>
      <c r="Q14" s="208">
        <v>19</v>
      </c>
      <c r="R14" s="208">
        <v>12</v>
      </c>
      <c r="S14" s="209">
        <v>31</v>
      </c>
      <c r="T14" s="208">
        <v>46</v>
      </c>
      <c r="U14" s="208">
        <v>28</v>
      </c>
      <c r="V14" s="209">
        <v>74</v>
      </c>
      <c r="W14" s="208">
        <v>17</v>
      </c>
      <c r="X14" s="208">
        <v>20</v>
      </c>
      <c r="Y14" s="209">
        <v>37</v>
      </c>
      <c r="Z14" s="209">
        <v>184</v>
      </c>
      <c r="AA14" s="209">
        <v>150</v>
      </c>
      <c r="AB14" s="209">
        <v>334</v>
      </c>
    </row>
    <row r="15" spans="1:28" s="63" customFormat="1" ht="18" customHeight="1" x14ac:dyDescent="0.25">
      <c r="A15" s="63" t="s">
        <v>84</v>
      </c>
      <c r="B15" s="208">
        <v>12</v>
      </c>
      <c r="C15" s="208">
        <v>18</v>
      </c>
      <c r="D15" s="209">
        <v>30</v>
      </c>
      <c r="E15" s="208">
        <v>55</v>
      </c>
      <c r="F15" s="208">
        <v>42</v>
      </c>
      <c r="G15" s="209">
        <v>97</v>
      </c>
      <c r="H15" s="208">
        <v>44</v>
      </c>
      <c r="I15" s="208">
        <v>38</v>
      </c>
      <c r="J15" s="208">
        <v>82</v>
      </c>
      <c r="K15" s="208">
        <v>8</v>
      </c>
      <c r="L15" s="208">
        <v>6</v>
      </c>
      <c r="M15" s="209">
        <v>14</v>
      </c>
      <c r="N15" s="208">
        <v>10</v>
      </c>
      <c r="O15" s="208">
        <v>11</v>
      </c>
      <c r="P15" s="209">
        <v>21</v>
      </c>
      <c r="Q15" s="208">
        <v>20</v>
      </c>
      <c r="R15" s="208">
        <v>9</v>
      </c>
      <c r="S15" s="209">
        <v>29</v>
      </c>
      <c r="T15" s="208">
        <v>57</v>
      </c>
      <c r="U15" s="208">
        <v>36</v>
      </c>
      <c r="V15" s="209">
        <v>93</v>
      </c>
      <c r="W15" s="208">
        <v>16</v>
      </c>
      <c r="X15" s="208">
        <v>21</v>
      </c>
      <c r="Y15" s="209">
        <v>37</v>
      </c>
      <c r="Z15" s="209">
        <v>222</v>
      </c>
      <c r="AA15" s="209">
        <v>181</v>
      </c>
      <c r="AB15" s="209">
        <v>403</v>
      </c>
    </row>
    <row r="16" spans="1:28" s="63" customFormat="1" ht="18" customHeight="1" x14ac:dyDescent="0.25">
      <c r="A16" s="63" t="s">
        <v>85</v>
      </c>
      <c r="B16" s="208">
        <v>30</v>
      </c>
      <c r="C16" s="208">
        <v>25</v>
      </c>
      <c r="D16" s="209">
        <v>55</v>
      </c>
      <c r="E16" s="208">
        <v>35</v>
      </c>
      <c r="F16" s="208">
        <v>36</v>
      </c>
      <c r="G16" s="209">
        <v>71</v>
      </c>
      <c r="H16" s="208">
        <v>37</v>
      </c>
      <c r="I16" s="208">
        <v>28</v>
      </c>
      <c r="J16" s="208">
        <v>65</v>
      </c>
      <c r="K16" s="208">
        <v>12</v>
      </c>
      <c r="L16" s="208">
        <v>10</v>
      </c>
      <c r="M16" s="209">
        <v>22</v>
      </c>
      <c r="N16" s="208">
        <v>5</v>
      </c>
      <c r="O16" s="208">
        <v>9</v>
      </c>
      <c r="P16" s="209">
        <v>14</v>
      </c>
      <c r="Q16" s="208">
        <v>9</v>
      </c>
      <c r="R16" s="208">
        <v>23</v>
      </c>
      <c r="S16" s="209">
        <v>32</v>
      </c>
      <c r="T16" s="208">
        <v>39</v>
      </c>
      <c r="U16" s="208">
        <v>29</v>
      </c>
      <c r="V16" s="209">
        <v>68</v>
      </c>
      <c r="W16" s="208">
        <v>15</v>
      </c>
      <c r="X16" s="208">
        <v>15</v>
      </c>
      <c r="Y16" s="209">
        <v>30</v>
      </c>
      <c r="Z16" s="209">
        <v>182</v>
      </c>
      <c r="AA16" s="209">
        <v>175</v>
      </c>
      <c r="AB16" s="209">
        <v>357</v>
      </c>
    </row>
    <row r="17" spans="1:28" s="63" customFormat="1" ht="18" customHeight="1" x14ac:dyDescent="0.25">
      <c r="A17" s="63" t="s">
        <v>86</v>
      </c>
      <c r="B17" s="208">
        <v>29</v>
      </c>
      <c r="C17" s="208">
        <v>22</v>
      </c>
      <c r="D17" s="209">
        <v>51</v>
      </c>
      <c r="E17" s="208">
        <v>38</v>
      </c>
      <c r="F17" s="208">
        <v>40</v>
      </c>
      <c r="G17" s="209">
        <v>78</v>
      </c>
      <c r="H17" s="208">
        <v>29</v>
      </c>
      <c r="I17" s="208">
        <v>43</v>
      </c>
      <c r="J17" s="208">
        <v>72</v>
      </c>
      <c r="K17" s="208">
        <v>8</v>
      </c>
      <c r="L17" s="208">
        <v>11</v>
      </c>
      <c r="M17" s="209">
        <v>19</v>
      </c>
      <c r="N17" s="208">
        <v>14</v>
      </c>
      <c r="O17" s="208">
        <v>9</v>
      </c>
      <c r="P17" s="209">
        <v>23</v>
      </c>
      <c r="Q17" s="208">
        <v>10</v>
      </c>
      <c r="R17" s="208">
        <v>15</v>
      </c>
      <c r="S17" s="209">
        <v>25</v>
      </c>
      <c r="T17" s="208">
        <v>44</v>
      </c>
      <c r="U17" s="208">
        <v>23</v>
      </c>
      <c r="V17" s="209">
        <v>67</v>
      </c>
      <c r="W17" s="208">
        <v>16</v>
      </c>
      <c r="X17" s="208">
        <v>14</v>
      </c>
      <c r="Y17" s="209">
        <v>30</v>
      </c>
      <c r="Z17" s="209">
        <v>188</v>
      </c>
      <c r="AA17" s="209">
        <v>177</v>
      </c>
      <c r="AB17" s="209">
        <v>365</v>
      </c>
    </row>
    <row r="18" spans="1:28" s="63" customFormat="1" ht="18" customHeight="1" x14ac:dyDescent="0.25">
      <c r="A18" s="63" t="s">
        <v>87</v>
      </c>
      <c r="B18" s="208">
        <v>29</v>
      </c>
      <c r="C18" s="208">
        <v>17</v>
      </c>
      <c r="D18" s="209">
        <v>46</v>
      </c>
      <c r="E18" s="208">
        <v>38</v>
      </c>
      <c r="F18" s="208">
        <v>44</v>
      </c>
      <c r="G18" s="209">
        <v>82</v>
      </c>
      <c r="H18" s="208">
        <v>21</v>
      </c>
      <c r="I18" s="208">
        <v>25</v>
      </c>
      <c r="J18" s="208">
        <v>46</v>
      </c>
      <c r="K18" s="208">
        <v>9</v>
      </c>
      <c r="L18" s="208">
        <v>6</v>
      </c>
      <c r="M18" s="209">
        <v>15</v>
      </c>
      <c r="N18" s="208">
        <v>14</v>
      </c>
      <c r="O18" s="208">
        <v>7</v>
      </c>
      <c r="P18" s="209">
        <v>21</v>
      </c>
      <c r="Q18" s="208">
        <v>18</v>
      </c>
      <c r="R18" s="208">
        <v>12</v>
      </c>
      <c r="S18" s="209">
        <v>30</v>
      </c>
      <c r="T18" s="208">
        <v>30</v>
      </c>
      <c r="U18" s="208">
        <v>21</v>
      </c>
      <c r="V18" s="209">
        <v>51</v>
      </c>
      <c r="W18" s="208">
        <v>17</v>
      </c>
      <c r="X18" s="208">
        <v>6</v>
      </c>
      <c r="Y18" s="209">
        <v>23</v>
      </c>
      <c r="Z18" s="209">
        <v>176</v>
      </c>
      <c r="AA18" s="209">
        <v>138</v>
      </c>
      <c r="AB18" s="209">
        <v>314</v>
      </c>
    </row>
    <row r="19" spans="1:28" s="63" customFormat="1" ht="18" customHeight="1" x14ac:dyDescent="0.25">
      <c r="A19" s="63" t="s">
        <v>88</v>
      </c>
      <c r="B19" s="208">
        <v>27</v>
      </c>
      <c r="C19" s="208">
        <v>34</v>
      </c>
      <c r="D19" s="209">
        <v>61</v>
      </c>
      <c r="E19" s="208">
        <v>34</v>
      </c>
      <c r="F19" s="208">
        <v>38</v>
      </c>
      <c r="G19" s="209">
        <v>72</v>
      </c>
      <c r="H19" s="208">
        <v>34</v>
      </c>
      <c r="I19" s="208">
        <v>35</v>
      </c>
      <c r="J19" s="208">
        <v>69</v>
      </c>
      <c r="K19" s="208">
        <v>11</v>
      </c>
      <c r="L19" s="208">
        <v>4</v>
      </c>
      <c r="M19" s="209">
        <v>15</v>
      </c>
      <c r="N19" s="208">
        <v>4</v>
      </c>
      <c r="O19" s="208">
        <v>4</v>
      </c>
      <c r="P19" s="209">
        <v>8</v>
      </c>
      <c r="Q19" s="208">
        <v>16</v>
      </c>
      <c r="R19" s="208">
        <v>11</v>
      </c>
      <c r="S19" s="209">
        <v>27</v>
      </c>
      <c r="T19" s="208">
        <v>30</v>
      </c>
      <c r="U19" s="208">
        <v>30</v>
      </c>
      <c r="V19" s="209">
        <v>60</v>
      </c>
      <c r="W19" s="208">
        <v>22</v>
      </c>
      <c r="X19" s="208">
        <v>9</v>
      </c>
      <c r="Y19" s="209">
        <v>31</v>
      </c>
      <c r="Z19" s="209">
        <v>178</v>
      </c>
      <c r="AA19" s="209">
        <v>165</v>
      </c>
      <c r="AB19" s="209">
        <v>343</v>
      </c>
    </row>
    <row r="20" spans="1:28" s="63" customFormat="1" ht="18" customHeight="1" x14ac:dyDescent="0.25">
      <c r="A20" s="63" t="s">
        <v>89</v>
      </c>
      <c r="B20" s="208">
        <v>27</v>
      </c>
      <c r="C20" s="208">
        <v>21</v>
      </c>
      <c r="D20" s="209">
        <v>48</v>
      </c>
      <c r="E20" s="208">
        <v>29</v>
      </c>
      <c r="F20" s="208">
        <v>15</v>
      </c>
      <c r="G20" s="209">
        <v>44</v>
      </c>
      <c r="H20" s="208">
        <v>35</v>
      </c>
      <c r="I20" s="208">
        <v>27</v>
      </c>
      <c r="J20" s="208">
        <v>62</v>
      </c>
      <c r="K20" s="208">
        <v>8</v>
      </c>
      <c r="L20" s="208">
        <v>2</v>
      </c>
      <c r="M20" s="209">
        <v>10</v>
      </c>
      <c r="N20" s="208">
        <v>10</v>
      </c>
      <c r="O20" s="208">
        <v>7</v>
      </c>
      <c r="P20" s="209">
        <v>17</v>
      </c>
      <c r="Q20" s="208">
        <v>9</v>
      </c>
      <c r="R20" s="208">
        <v>10</v>
      </c>
      <c r="S20" s="209">
        <v>19</v>
      </c>
      <c r="T20" s="208">
        <v>32</v>
      </c>
      <c r="U20" s="208">
        <v>19</v>
      </c>
      <c r="V20" s="209">
        <v>51</v>
      </c>
      <c r="W20" s="208">
        <v>9</v>
      </c>
      <c r="X20" s="208">
        <v>9</v>
      </c>
      <c r="Y20" s="209">
        <v>18</v>
      </c>
      <c r="Z20" s="209">
        <v>159</v>
      </c>
      <c r="AA20" s="209">
        <v>110</v>
      </c>
      <c r="AB20" s="209">
        <v>269</v>
      </c>
    </row>
    <row r="21" spans="1:28" s="63" customFormat="1" ht="18" customHeight="1" x14ac:dyDescent="0.25">
      <c r="A21" s="63" t="s">
        <v>90</v>
      </c>
      <c r="B21" s="208">
        <v>14</v>
      </c>
      <c r="C21" s="208">
        <v>17</v>
      </c>
      <c r="D21" s="209">
        <v>31</v>
      </c>
      <c r="E21" s="208">
        <v>17</v>
      </c>
      <c r="F21" s="208">
        <v>12</v>
      </c>
      <c r="G21" s="209">
        <v>29</v>
      </c>
      <c r="H21" s="208">
        <v>13</v>
      </c>
      <c r="I21" s="208">
        <v>12</v>
      </c>
      <c r="J21" s="208">
        <v>25</v>
      </c>
      <c r="K21" s="208">
        <v>3</v>
      </c>
      <c r="L21" s="208">
        <v>2</v>
      </c>
      <c r="M21" s="209">
        <v>5</v>
      </c>
      <c r="N21" s="208">
        <v>3</v>
      </c>
      <c r="O21" s="208">
        <v>3</v>
      </c>
      <c r="P21" s="209">
        <v>6</v>
      </c>
      <c r="Q21" s="208">
        <v>8</v>
      </c>
      <c r="R21" s="208">
        <v>11</v>
      </c>
      <c r="S21" s="209">
        <v>19</v>
      </c>
      <c r="T21" s="208">
        <v>10</v>
      </c>
      <c r="U21" s="208">
        <v>14</v>
      </c>
      <c r="V21" s="209">
        <v>24</v>
      </c>
      <c r="W21" s="208">
        <v>6</v>
      </c>
      <c r="X21" s="208">
        <v>7</v>
      </c>
      <c r="Y21" s="209">
        <v>13</v>
      </c>
      <c r="Z21" s="209">
        <v>74</v>
      </c>
      <c r="AA21" s="209">
        <v>78</v>
      </c>
      <c r="AB21" s="209">
        <v>152</v>
      </c>
    </row>
    <row r="22" spans="1:28" s="63" customFormat="1" ht="18" customHeight="1" x14ac:dyDescent="0.25">
      <c r="A22" s="63" t="s">
        <v>91</v>
      </c>
      <c r="B22" s="208">
        <v>7</v>
      </c>
      <c r="C22" s="208">
        <v>7</v>
      </c>
      <c r="D22" s="209">
        <v>14</v>
      </c>
      <c r="E22" s="208">
        <v>7</v>
      </c>
      <c r="F22" s="208">
        <v>15</v>
      </c>
      <c r="G22" s="209">
        <v>22</v>
      </c>
      <c r="H22" s="208">
        <v>11</v>
      </c>
      <c r="I22" s="208">
        <v>9</v>
      </c>
      <c r="J22" s="208">
        <v>20</v>
      </c>
      <c r="K22" s="208">
        <v>1</v>
      </c>
      <c r="L22" s="208">
        <v>2</v>
      </c>
      <c r="M22" s="209">
        <v>3</v>
      </c>
      <c r="N22" s="208">
        <v>5</v>
      </c>
      <c r="O22" s="208">
        <v>3</v>
      </c>
      <c r="P22" s="209">
        <v>8</v>
      </c>
      <c r="Q22" s="208">
        <v>8</v>
      </c>
      <c r="R22" s="208">
        <v>4</v>
      </c>
      <c r="S22" s="209">
        <v>12</v>
      </c>
      <c r="T22" s="208">
        <v>9</v>
      </c>
      <c r="U22" s="208">
        <v>5</v>
      </c>
      <c r="V22" s="209">
        <v>14</v>
      </c>
      <c r="W22" s="208">
        <v>4</v>
      </c>
      <c r="X22" s="208">
        <v>5</v>
      </c>
      <c r="Y22" s="209">
        <v>9</v>
      </c>
      <c r="Z22" s="209">
        <v>52</v>
      </c>
      <c r="AA22" s="209">
        <v>50</v>
      </c>
      <c r="AB22" s="209">
        <v>102</v>
      </c>
    </row>
    <row r="23" spans="1:28" s="63" customFormat="1" ht="18" customHeight="1" x14ac:dyDescent="0.25">
      <c r="A23" s="63" t="s">
        <v>92</v>
      </c>
      <c r="B23" s="208">
        <v>1</v>
      </c>
      <c r="C23" s="208">
        <v>5</v>
      </c>
      <c r="D23" s="209">
        <v>6</v>
      </c>
      <c r="E23" s="208">
        <v>4</v>
      </c>
      <c r="F23" s="208">
        <v>11</v>
      </c>
      <c r="G23" s="209">
        <v>15</v>
      </c>
      <c r="H23" s="208">
        <v>2</v>
      </c>
      <c r="I23" s="208">
        <v>3</v>
      </c>
      <c r="J23" s="208">
        <v>5</v>
      </c>
      <c r="K23" s="208">
        <v>0</v>
      </c>
      <c r="L23" s="208">
        <v>1</v>
      </c>
      <c r="M23" s="209">
        <v>1</v>
      </c>
      <c r="N23" s="208">
        <v>2</v>
      </c>
      <c r="O23" s="208">
        <v>3</v>
      </c>
      <c r="P23" s="209">
        <v>5</v>
      </c>
      <c r="Q23" s="208">
        <v>2</v>
      </c>
      <c r="R23" s="208">
        <v>4</v>
      </c>
      <c r="S23" s="209">
        <v>6</v>
      </c>
      <c r="T23" s="208">
        <v>1</v>
      </c>
      <c r="U23" s="208">
        <v>4</v>
      </c>
      <c r="V23" s="209">
        <v>5</v>
      </c>
      <c r="W23" s="208">
        <v>0</v>
      </c>
      <c r="X23" s="208">
        <v>1</v>
      </c>
      <c r="Y23" s="209">
        <v>1</v>
      </c>
      <c r="Z23" s="209">
        <v>12</v>
      </c>
      <c r="AA23" s="209">
        <v>32</v>
      </c>
      <c r="AB23" s="209">
        <v>44</v>
      </c>
    </row>
    <row r="24" spans="1:28" s="63" customFormat="1" ht="18" customHeight="1" x14ac:dyDescent="0.25">
      <c r="A24" s="63" t="s">
        <v>93</v>
      </c>
      <c r="B24" s="208">
        <v>2</v>
      </c>
      <c r="C24" s="208">
        <v>2</v>
      </c>
      <c r="D24" s="209">
        <v>4</v>
      </c>
      <c r="E24" s="208">
        <v>0</v>
      </c>
      <c r="F24" s="208">
        <v>12</v>
      </c>
      <c r="G24" s="209">
        <v>12</v>
      </c>
      <c r="H24" s="208">
        <v>0</v>
      </c>
      <c r="I24" s="208">
        <v>2</v>
      </c>
      <c r="J24" s="208">
        <v>2</v>
      </c>
      <c r="K24" s="208">
        <v>0</v>
      </c>
      <c r="L24" s="208">
        <v>1</v>
      </c>
      <c r="M24" s="209">
        <v>1</v>
      </c>
      <c r="N24" s="208">
        <v>0</v>
      </c>
      <c r="O24" s="208">
        <v>0</v>
      </c>
      <c r="P24" s="209">
        <v>0</v>
      </c>
      <c r="Q24" s="208">
        <v>0</v>
      </c>
      <c r="R24" s="208">
        <v>1</v>
      </c>
      <c r="S24" s="209">
        <v>1</v>
      </c>
      <c r="T24" s="208">
        <v>2</v>
      </c>
      <c r="U24" s="208">
        <v>1</v>
      </c>
      <c r="V24" s="209">
        <v>3</v>
      </c>
      <c r="W24" s="208">
        <v>0</v>
      </c>
      <c r="X24" s="208">
        <v>0</v>
      </c>
      <c r="Y24" s="209">
        <v>0</v>
      </c>
      <c r="Z24" s="209">
        <v>4</v>
      </c>
      <c r="AA24" s="209">
        <v>19</v>
      </c>
      <c r="AB24" s="209">
        <v>23</v>
      </c>
    </row>
    <row r="25" spans="1:28" s="63" customFormat="1" ht="18" customHeight="1" x14ac:dyDescent="0.25">
      <c r="A25" s="64" t="s">
        <v>401</v>
      </c>
      <c r="B25" s="211">
        <v>0</v>
      </c>
      <c r="C25" s="211">
        <v>1</v>
      </c>
      <c r="D25" s="212">
        <v>1</v>
      </c>
      <c r="E25" s="211">
        <v>0</v>
      </c>
      <c r="F25" s="211">
        <v>3</v>
      </c>
      <c r="G25" s="212">
        <v>3</v>
      </c>
      <c r="H25" s="211">
        <v>0</v>
      </c>
      <c r="I25" s="211">
        <v>0</v>
      </c>
      <c r="J25" s="211">
        <v>0</v>
      </c>
      <c r="K25" s="211">
        <v>0</v>
      </c>
      <c r="L25" s="211">
        <v>0</v>
      </c>
      <c r="M25" s="212">
        <v>0</v>
      </c>
      <c r="N25" s="211">
        <v>0</v>
      </c>
      <c r="O25" s="211">
        <v>0</v>
      </c>
      <c r="P25" s="212">
        <v>0</v>
      </c>
      <c r="Q25" s="211">
        <v>0</v>
      </c>
      <c r="R25" s="211">
        <v>0</v>
      </c>
      <c r="S25" s="212">
        <v>0</v>
      </c>
      <c r="T25" s="211">
        <v>0</v>
      </c>
      <c r="U25" s="211">
        <v>0</v>
      </c>
      <c r="V25" s="212">
        <v>0</v>
      </c>
      <c r="W25" s="211">
        <v>0</v>
      </c>
      <c r="X25" s="211">
        <v>0</v>
      </c>
      <c r="Y25" s="212">
        <v>0</v>
      </c>
      <c r="Z25" s="212">
        <v>0</v>
      </c>
      <c r="AA25" s="212">
        <v>4</v>
      </c>
      <c r="AB25" s="212">
        <v>4</v>
      </c>
    </row>
    <row r="26" spans="1:28" s="63" customFormat="1" ht="30" customHeight="1" x14ac:dyDescent="0.25">
      <c r="A26" s="213" t="s">
        <v>232</v>
      </c>
      <c r="B26" s="209">
        <v>305</v>
      </c>
      <c r="C26" s="209">
        <v>287</v>
      </c>
      <c r="D26" s="207">
        <v>592</v>
      </c>
      <c r="E26" s="209">
        <v>487</v>
      </c>
      <c r="F26" s="209">
        <v>501</v>
      </c>
      <c r="G26" s="207">
        <v>988</v>
      </c>
      <c r="H26" s="209">
        <v>391</v>
      </c>
      <c r="I26" s="209">
        <v>371</v>
      </c>
      <c r="J26" s="207">
        <v>762</v>
      </c>
      <c r="K26" s="209">
        <v>87</v>
      </c>
      <c r="L26" s="209">
        <v>67</v>
      </c>
      <c r="M26" s="207">
        <v>154</v>
      </c>
      <c r="N26" s="209">
        <v>99</v>
      </c>
      <c r="O26" s="209">
        <v>94</v>
      </c>
      <c r="P26" s="207">
        <v>193</v>
      </c>
      <c r="Q26" s="209">
        <v>190</v>
      </c>
      <c r="R26" s="209">
        <v>168</v>
      </c>
      <c r="S26" s="207">
        <v>358</v>
      </c>
      <c r="T26" s="209">
        <v>382</v>
      </c>
      <c r="U26" s="209">
        <v>356</v>
      </c>
      <c r="V26" s="207">
        <v>738</v>
      </c>
      <c r="W26" s="209">
        <v>173</v>
      </c>
      <c r="X26" s="209">
        <v>164</v>
      </c>
      <c r="Y26" s="207">
        <v>337</v>
      </c>
      <c r="Z26" s="207">
        <v>2114</v>
      </c>
      <c r="AA26" s="207">
        <v>2008</v>
      </c>
      <c r="AB26" s="207">
        <v>4122</v>
      </c>
    </row>
    <row r="27" spans="1:28" s="63" customFormat="1" ht="18" customHeight="1" x14ac:dyDescent="0.25">
      <c r="A27" s="63" t="s">
        <v>77</v>
      </c>
      <c r="B27" s="208">
        <v>14</v>
      </c>
      <c r="C27" s="208">
        <v>9</v>
      </c>
      <c r="D27" s="209">
        <v>23</v>
      </c>
      <c r="E27" s="208">
        <v>26</v>
      </c>
      <c r="F27" s="208">
        <v>19</v>
      </c>
      <c r="G27" s="209">
        <v>45</v>
      </c>
      <c r="H27" s="208">
        <v>23</v>
      </c>
      <c r="I27" s="208">
        <v>25</v>
      </c>
      <c r="J27" s="208">
        <v>48</v>
      </c>
      <c r="K27" s="208">
        <v>1</v>
      </c>
      <c r="L27" s="208">
        <v>3</v>
      </c>
      <c r="M27" s="209">
        <v>4</v>
      </c>
      <c r="N27" s="208">
        <v>1</v>
      </c>
      <c r="O27" s="208">
        <v>2</v>
      </c>
      <c r="P27" s="209">
        <v>3</v>
      </c>
      <c r="Q27" s="208">
        <v>10</v>
      </c>
      <c r="R27" s="208">
        <v>7</v>
      </c>
      <c r="S27" s="209">
        <v>17</v>
      </c>
      <c r="T27" s="208">
        <v>17</v>
      </c>
      <c r="U27" s="208">
        <v>27</v>
      </c>
      <c r="V27" s="209">
        <v>44</v>
      </c>
      <c r="W27" s="208">
        <v>11</v>
      </c>
      <c r="X27" s="208">
        <v>9</v>
      </c>
      <c r="Y27" s="209">
        <v>20</v>
      </c>
      <c r="Z27" s="209">
        <v>103</v>
      </c>
      <c r="AA27" s="209">
        <v>101</v>
      </c>
      <c r="AB27" s="209">
        <v>204</v>
      </c>
    </row>
    <row r="28" spans="1:28" s="63" customFormat="1" ht="18" customHeight="1" x14ac:dyDescent="0.25">
      <c r="A28" s="210" t="s">
        <v>94</v>
      </c>
      <c r="B28" s="208">
        <v>16</v>
      </c>
      <c r="C28" s="208">
        <v>12</v>
      </c>
      <c r="D28" s="209">
        <v>28</v>
      </c>
      <c r="E28" s="208">
        <v>28</v>
      </c>
      <c r="F28" s="208">
        <v>21</v>
      </c>
      <c r="G28" s="209">
        <v>49</v>
      </c>
      <c r="H28" s="208">
        <v>20</v>
      </c>
      <c r="I28" s="208">
        <v>13</v>
      </c>
      <c r="J28" s="208">
        <v>33</v>
      </c>
      <c r="K28" s="208">
        <v>3</v>
      </c>
      <c r="L28" s="208">
        <v>2</v>
      </c>
      <c r="M28" s="209">
        <v>5</v>
      </c>
      <c r="N28" s="208">
        <v>4</v>
      </c>
      <c r="O28" s="208">
        <v>5</v>
      </c>
      <c r="P28" s="209">
        <v>9</v>
      </c>
      <c r="Q28" s="208">
        <v>8</v>
      </c>
      <c r="R28" s="208">
        <v>6</v>
      </c>
      <c r="S28" s="209">
        <v>14</v>
      </c>
      <c r="T28" s="208">
        <v>18</v>
      </c>
      <c r="U28" s="208">
        <v>16</v>
      </c>
      <c r="V28" s="209">
        <v>34</v>
      </c>
      <c r="W28" s="208">
        <v>6</v>
      </c>
      <c r="X28" s="208">
        <v>10</v>
      </c>
      <c r="Y28" s="209">
        <v>16</v>
      </c>
      <c r="Z28" s="209">
        <v>103</v>
      </c>
      <c r="AA28" s="209">
        <v>85</v>
      </c>
      <c r="AB28" s="209">
        <v>188</v>
      </c>
    </row>
    <row r="29" spans="1:28" s="63" customFormat="1" ht="18" customHeight="1" x14ac:dyDescent="0.25">
      <c r="A29" s="63" t="s">
        <v>95</v>
      </c>
      <c r="B29" s="208">
        <v>17</v>
      </c>
      <c r="C29" s="208">
        <v>8</v>
      </c>
      <c r="D29" s="209">
        <v>25</v>
      </c>
      <c r="E29" s="208">
        <v>18</v>
      </c>
      <c r="F29" s="208">
        <v>26</v>
      </c>
      <c r="G29" s="209">
        <v>44</v>
      </c>
      <c r="H29" s="208">
        <v>11</v>
      </c>
      <c r="I29" s="208">
        <v>13</v>
      </c>
      <c r="J29" s="208">
        <v>24</v>
      </c>
      <c r="K29" s="208">
        <v>4</v>
      </c>
      <c r="L29" s="208">
        <v>0</v>
      </c>
      <c r="M29" s="209">
        <v>4</v>
      </c>
      <c r="N29" s="208">
        <v>5</v>
      </c>
      <c r="O29" s="208">
        <v>5</v>
      </c>
      <c r="P29" s="209">
        <v>10</v>
      </c>
      <c r="Q29" s="208">
        <v>4</v>
      </c>
      <c r="R29" s="208">
        <v>5</v>
      </c>
      <c r="S29" s="209">
        <v>9</v>
      </c>
      <c r="T29" s="208">
        <v>19</v>
      </c>
      <c r="U29" s="208">
        <v>19</v>
      </c>
      <c r="V29" s="209">
        <v>38</v>
      </c>
      <c r="W29" s="208">
        <v>8</v>
      </c>
      <c r="X29" s="208">
        <v>6</v>
      </c>
      <c r="Y29" s="209">
        <v>14</v>
      </c>
      <c r="Z29" s="209">
        <v>86</v>
      </c>
      <c r="AA29" s="209">
        <v>82</v>
      </c>
      <c r="AB29" s="209">
        <v>168</v>
      </c>
    </row>
    <row r="30" spans="1:28" s="63" customFormat="1" ht="18" customHeight="1" x14ac:dyDescent="0.25">
      <c r="A30" s="63" t="s">
        <v>78</v>
      </c>
      <c r="B30" s="208">
        <v>16</v>
      </c>
      <c r="C30" s="208">
        <v>21</v>
      </c>
      <c r="D30" s="209">
        <v>37</v>
      </c>
      <c r="E30" s="208">
        <v>33</v>
      </c>
      <c r="F30" s="208">
        <v>34</v>
      </c>
      <c r="G30" s="209">
        <v>67</v>
      </c>
      <c r="H30" s="208">
        <v>24</v>
      </c>
      <c r="I30" s="208">
        <v>13</v>
      </c>
      <c r="J30" s="208">
        <v>37</v>
      </c>
      <c r="K30" s="208">
        <v>1</v>
      </c>
      <c r="L30" s="208">
        <v>0</v>
      </c>
      <c r="M30" s="209">
        <v>1</v>
      </c>
      <c r="N30" s="208">
        <v>5</v>
      </c>
      <c r="O30" s="208">
        <v>5</v>
      </c>
      <c r="P30" s="209">
        <v>10</v>
      </c>
      <c r="Q30" s="208">
        <v>11</v>
      </c>
      <c r="R30" s="208">
        <v>7</v>
      </c>
      <c r="S30" s="209">
        <v>18</v>
      </c>
      <c r="T30" s="208">
        <v>22</v>
      </c>
      <c r="U30" s="208">
        <v>18</v>
      </c>
      <c r="V30" s="209">
        <v>40</v>
      </c>
      <c r="W30" s="208">
        <v>8</v>
      </c>
      <c r="X30" s="208">
        <v>7</v>
      </c>
      <c r="Y30" s="209">
        <v>15</v>
      </c>
      <c r="Z30" s="209">
        <v>120</v>
      </c>
      <c r="AA30" s="209">
        <v>105</v>
      </c>
      <c r="AB30" s="209">
        <v>225</v>
      </c>
    </row>
    <row r="31" spans="1:28" s="63" customFormat="1" ht="18" customHeight="1" x14ac:dyDescent="0.25">
      <c r="A31" s="63" t="s">
        <v>79</v>
      </c>
      <c r="B31" s="208">
        <v>14</v>
      </c>
      <c r="C31" s="208">
        <v>12</v>
      </c>
      <c r="D31" s="209">
        <v>26</v>
      </c>
      <c r="E31" s="208">
        <v>31</v>
      </c>
      <c r="F31" s="208">
        <v>26</v>
      </c>
      <c r="G31" s="209">
        <v>57</v>
      </c>
      <c r="H31" s="208">
        <v>17</v>
      </c>
      <c r="I31" s="208">
        <v>9</v>
      </c>
      <c r="J31" s="208">
        <v>26</v>
      </c>
      <c r="K31" s="208">
        <v>6</v>
      </c>
      <c r="L31" s="208">
        <v>2</v>
      </c>
      <c r="M31" s="209">
        <v>8</v>
      </c>
      <c r="N31" s="208">
        <v>4</v>
      </c>
      <c r="O31" s="208">
        <v>0</v>
      </c>
      <c r="P31" s="209">
        <v>4</v>
      </c>
      <c r="Q31" s="208">
        <v>13</v>
      </c>
      <c r="R31" s="208">
        <v>2</v>
      </c>
      <c r="S31" s="209">
        <v>15</v>
      </c>
      <c r="T31" s="208">
        <v>22</v>
      </c>
      <c r="U31" s="208">
        <v>20</v>
      </c>
      <c r="V31" s="209">
        <v>42</v>
      </c>
      <c r="W31" s="208">
        <v>7</v>
      </c>
      <c r="X31" s="208">
        <v>7</v>
      </c>
      <c r="Y31" s="209">
        <v>14</v>
      </c>
      <c r="Z31" s="209">
        <v>114</v>
      </c>
      <c r="AA31" s="209">
        <v>78</v>
      </c>
      <c r="AB31" s="209">
        <v>192</v>
      </c>
    </row>
    <row r="32" spans="1:28" s="63" customFormat="1" ht="18" customHeight="1" x14ac:dyDescent="0.25">
      <c r="A32" s="63" t="s">
        <v>80</v>
      </c>
      <c r="B32" s="208">
        <v>15</v>
      </c>
      <c r="C32" s="208">
        <v>16</v>
      </c>
      <c r="D32" s="209">
        <v>31</v>
      </c>
      <c r="E32" s="208">
        <v>28</v>
      </c>
      <c r="F32" s="208">
        <v>17</v>
      </c>
      <c r="G32" s="209">
        <v>45</v>
      </c>
      <c r="H32" s="208">
        <v>16</v>
      </c>
      <c r="I32" s="208">
        <v>22</v>
      </c>
      <c r="J32" s="208">
        <v>38</v>
      </c>
      <c r="K32" s="208">
        <v>4</v>
      </c>
      <c r="L32" s="208">
        <v>3</v>
      </c>
      <c r="M32" s="209">
        <v>7</v>
      </c>
      <c r="N32" s="208">
        <v>2</v>
      </c>
      <c r="O32" s="208">
        <v>6</v>
      </c>
      <c r="P32" s="209">
        <v>8</v>
      </c>
      <c r="Q32" s="208">
        <v>12</v>
      </c>
      <c r="R32" s="208">
        <v>6</v>
      </c>
      <c r="S32" s="209">
        <v>18</v>
      </c>
      <c r="T32" s="208">
        <v>20</v>
      </c>
      <c r="U32" s="208">
        <v>21</v>
      </c>
      <c r="V32" s="209">
        <v>41</v>
      </c>
      <c r="W32" s="208">
        <v>3</v>
      </c>
      <c r="X32" s="208">
        <v>8</v>
      </c>
      <c r="Y32" s="209">
        <v>11</v>
      </c>
      <c r="Z32" s="209">
        <v>100</v>
      </c>
      <c r="AA32" s="209">
        <v>99</v>
      </c>
      <c r="AB32" s="209">
        <v>199</v>
      </c>
    </row>
    <row r="33" spans="1:28" s="63" customFormat="1" ht="18" customHeight="1" x14ac:dyDescent="0.25">
      <c r="A33" s="63" t="s">
        <v>81</v>
      </c>
      <c r="B33" s="208">
        <v>15</v>
      </c>
      <c r="C33" s="208">
        <v>18</v>
      </c>
      <c r="D33" s="209">
        <v>33</v>
      </c>
      <c r="E33" s="208">
        <v>22</v>
      </c>
      <c r="F33" s="208">
        <v>30</v>
      </c>
      <c r="G33" s="209">
        <v>52</v>
      </c>
      <c r="H33" s="208">
        <v>24</v>
      </c>
      <c r="I33" s="208">
        <v>26</v>
      </c>
      <c r="J33" s="208">
        <v>50</v>
      </c>
      <c r="K33" s="208">
        <v>4</v>
      </c>
      <c r="L33" s="208">
        <v>6</v>
      </c>
      <c r="M33" s="209">
        <v>10</v>
      </c>
      <c r="N33" s="208">
        <v>2</v>
      </c>
      <c r="O33" s="208">
        <v>7</v>
      </c>
      <c r="P33" s="209">
        <v>9</v>
      </c>
      <c r="Q33" s="208">
        <v>6</v>
      </c>
      <c r="R33" s="208">
        <v>15</v>
      </c>
      <c r="S33" s="209">
        <v>21</v>
      </c>
      <c r="T33" s="208">
        <v>23</v>
      </c>
      <c r="U33" s="208">
        <v>13</v>
      </c>
      <c r="V33" s="209">
        <v>36</v>
      </c>
      <c r="W33" s="208">
        <v>13</v>
      </c>
      <c r="X33" s="208">
        <v>12</v>
      </c>
      <c r="Y33" s="209">
        <v>25</v>
      </c>
      <c r="Z33" s="209">
        <v>109</v>
      </c>
      <c r="AA33" s="209">
        <v>127</v>
      </c>
      <c r="AB33" s="209">
        <v>236</v>
      </c>
    </row>
    <row r="34" spans="1:28" s="63" customFormat="1" ht="18" customHeight="1" x14ac:dyDescent="0.25">
      <c r="A34" s="63" t="s">
        <v>82</v>
      </c>
      <c r="B34" s="208">
        <v>11</v>
      </c>
      <c r="C34" s="208">
        <v>15</v>
      </c>
      <c r="D34" s="209">
        <v>26</v>
      </c>
      <c r="E34" s="208">
        <v>21</v>
      </c>
      <c r="F34" s="208">
        <v>30</v>
      </c>
      <c r="G34" s="209">
        <v>51</v>
      </c>
      <c r="H34" s="208">
        <v>19</v>
      </c>
      <c r="I34" s="208">
        <v>20</v>
      </c>
      <c r="J34" s="208">
        <v>39</v>
      </c>
      <c r="K34" s="208">
        <v>2</v>
      </c>
      <c r="L34" s="208">
        <v>3</v>
      </c>
      <c r="M34" s="209">
        <v>5</v>
      </c>
      <c r="N34" s="208">
        <v>5</v>
      </c>
      <c r="O34" s="208">
        <v>3</v>
      </c>
      <c r="P34" s="209">
        <v>8</v>
      </c>
      <c r="Q34" s="208">
        <v>10</v>
      </c>
      <c r="R34" s="208">
        <v>11</v>
      </c>
      <c r="S34" s="209">
        <v>21</v>
      </c>
      <c r="T34" s="208">
        <v>13</v>
      </c>
      <c r="U34" s="208">
        <v>20</v>
      </c>
      <c r="V34" s="209">
        <v>33</v>
      </c>
      <c r="W34" s="208">
        <v>10</v>
      </c>
      <c r="X34" s="208">
        <v>9</v>
      </c>
      <c r="Y34" s="209">
        <v>19</v>
      </c>
      <c r="Z34" s="209">
        <v>91</v>
      </c>
      <c r="AA34" s="209">
        <v>111</v>
      </c>
      <c r="AB34" s="209">
        <v>202</v>
      </c>
    </row>
    <row r="35" spans="1:28" s="63" customFormat="1" ht="18" customHeight="1" x14ac:dyDescent="0.25">
      <c r="A35" s="63" t="s">
        <v>83</v>
      </c>
      <c r="B35" s="208">
        <v>25</v>
      </c>
      <c r="C35" s="208">
        <v>16</v>
      </c>
      <c r="D35" s="209">
        <v>41</v>
      </c>
      <c r="E35" s="208">
        <v>36</v>
      </c>
      <c r="F35" s="208">
        <v>35</v>
      </c>
      <c r="G35" s="209">
        <v>71</v>
      </c>
      <c r="H35" s="208">
        <v>24</v>
      </c>
      <c r="I35" s="208">
        <v>23</v>
      </c>
      <c r="J35" s="208">
        <v>47</v>
      </c>
      <c r="K35" s="208">
        <v>4</v>
      </c>
      <c r="L35" s="208">
        <v>4</v>
      </c>
      <c r="M35" s="209">
        <v>8</v>
      </c>
      <c r="N35" s="208">
        <v>4</v>
      </c>
      <c r="O35" s="208">
        <v>5</v>
      </c>
      <c r="P35" s="209">
        <v>9</v>
      </c>
      <c r="Q35" s="208">
        <v>18</v>
      </c>
      <c r="R35" s="208">
        <v>11</v>
      </c>
      <c r="S35" s="209">
        <v>29</v>
      </c>
      <c r="T35" s="208">
        <v>22</v>
      </c>
      <c r="U35" s="208">
        <v>22</v>
      </c>
      <c r="V35" s="209">
        <v>44</v>
      </c>
      <c r="W35" s="208">
        <v>12</v>
      </c>
      <c r="X35" s="208">
        <v>17</v>
      </c>
      <c r="Y35" s="209">
        <v>29</v>
      </c>
      <c r="Z35" s="209">
        <v>145</v>
      </c>
      <c r="AA35" s="209">
        <v>133</v>
      </c>
      <c r="AB35" s="209">
        <v>278</v>
      </c>
    </row>
    <row r="36" spans="1:28" s="63" customFormat="1" ht="18" customHeight="1" x14ac:dyDescent="0.25">
      <c r="A36" s="63" t="s">
        <v>84</v>
      </c>
      <c r="B36" s="208">
        <v>12</v>
      </c>
      <c r="C36" s="208">
        <v>17</v>
      </c>
      <c r="D36" s="209">
        <v>29</v>
      </c>
      <c r="E36" s="208">
        <v>51</v>
      </c>
      <c r="F36" s="208">
        <v>41</v>
      </c>
      <c r="G36" s="209">
        <v>92</v>
      </c>
      <c r="H36" s="208">
        <v>40</v>
      </c>
      <c r="I36" s="208">
        <v>36</v>
      </c>
      <c r="J36" s="208">
        <v>76</v>
      </c>
      <c r="K36" s="208">
        <v>8</v>
      </c>
      <c r="L36" s="208">
        <v>6</v>
      </c>
      <c r="M36" s="209">
        <v>14</v>
      </c>
      <c r="N36" s="208">
        <v>10</v>
      </c>
      <c r="O36" s="208">
        <v>11</v>
      </c>
      <c r="P36" s="209">
        <v>21</v>
      </c>
      <c r="Q36" s="208">
        <v>18</v>
      </c>
      <c r="R36" s="208">
        <v>7</v>
      </c>
      <c r="S36" s="209">
        <v>25</v>
      </c>
      <c r="T36" s="208">
        <v>32</v>
      </c>
      <c r="U36" s="208">
        <v>36</v>
      </c>
      <c r="V36" s="209">
        <v>68</v>
      </c>
      <c r="W36" s="208">
        <v>12</v>
      </c>
      <c r="X36" s="208">
        <v>15</v>
      </c>
      <c r="Y36" s="209">
        <v>27</v>
      </c>
      <c r="Z36" s="209">
        <v>183</v>
      </c>
      <c r="AA36" s="209">
        <v>169</v>
      </c>
      <c r="AB36" s="209">
        <v>352</v>
      </c>
    </row>
    <row r="37" spans="1:28" s="63" customFormat="1" ht="18" customHeight="1" x14ac:dyDescent="0.25">
      <c r="A37" s="63" t="s">
        <v>85</v>
      </c>
      <c r="B37" s="208">
        <v>25</v>
      </c>
      <c r="C37" s="208">
        <v>21</v>
      </c>
      <c r="D37" s="209">
        <v>46</v>
      </c>
      <c r="E37" s="208">
        <v>33</v>
      </c>
      <c r="F37" s="208">
        <v>36</v>
      </c>
      <c r="G37" s="209">
        <v>69</v>
      </c>
      <c r="H37" s="208">
        <v>31</v>
      </c>
      <c r="I37" s="208">
        <v>25</v>
      </c>
      <c r="J37" s="208">
        <v>56</v>
      </c>
      <c r="K37" s="208">
        <v>12</v>
      </c>
      <c r="L37" s="208">
        <v>10</v>
      </c>
      <c r="M37" s="209">
        <v>22</v>
      </c>
      <c r="N37" s="208">
        <v>5</v>
      </c>
      <c r="O37" s="208">
        <v>9</v>
      </c>
      <c r="P37" s="209">
        <v>14</v>
      </c>
      <c r="Q37" s="208">
        <v>9</v>
      </c>
      <c r="R37" s="208">
        <v>23</v>
      </c>
      <c r="S37" s="209">
        <v>32</v>
      </c>
      <c r="T37" s="208">
        <v>26</v>
      </c>
      <c r="U37" s="208">
        <v>29</v>
      </c>
      <c r="V37" s="209">
        <v>55</v>
      </c>
      <c r="W37" s="208">
        <v>12</v>
      </c>
      <c r="X37" s="208">
        <v>14</v>
      </c>
      <c r="Y37" s="209">
        <v>26</v>
      </c>
      <c r="Z37" s="209">
        <v>153</v>
      </c>
      <c r="AA37" s="209">
        <v>167</v>
      </c>
      <c r="AB37" s="209">
        <v>320</v>
      </c>
    </row>
    <row r="38" spans="1:28" s="63" customFormat="1" ht="18" customHeight="1" x14ac:dyDescent="0.25">
      <c r="A38" s="63" t="s">
        <v>86</v>
      </c>
      <c r="B38" s="208">
        <v>26</v>
      </c>
      <c r="C38" s="208">
        <v>21</v>
      </c>
      <c r="D38" s="209">
        <v>47</v>
      </c>
      <c r="E38" s="208">
        <v>32</v>
      </c>
      <c r="F38" s="208">
        <v>37</v>
      </c>
      <c r="G38" s="209">
        <v>69</v>
      </c>
      <c r="H38" s="208">
        <v>27</v>
      </c>
      <c r="I38" s="208">
        <v>35</v>
      </c>
      <c r="J38" s="208">
        <v>62</v>
      </c>
      <c r="K38" s="208">
        <v>8</v>
      </c>
      <c r="L38" s="208">
        <v>10</v>
      </c>
      <c r="M38" s="209">
        <v>18</v>
      </c>
      <c r="N38" s="208">
        <v>14</v>
      </c>
      <c r="O38" s="208">
        <v>9</v>
      </c>
      <c r="P38" s="209">
        <v>23</v>
      </c>
      <c r="Q38" s="208">
        <v>10</v>
      </c>
      <c r="R38" s="208">
        <v>15</v>
      </c>
      <c r="S38" s="209">
        <v>25</v>
      </c>
      <c r="T38" s="208">
        <v>38</v>
      </c>
      <c r="U38" s="208">
        <v>23</v>
      </c>
      <c r="V38" s="209">
        <v>61</v>
      </c>
      <c r="W38" s="208">
        <v>15</v>
      </c>
      <c r="X38" s="208">
        <v>13</v>
      </c>
      <c r="Y38" s="209">
        <v>28</v>
      </c>
      <c r="Z38" s="209">
        <v>170</v>
      </c>
      <c r="AA38" s="209">
        <v>163</v>
      </c>
      <c r="AB38" s="209">
        <v>333</v>
      </c>
    </row>
    <row r="39" spans="1:28" s="63" customFormat="1" ht="18" customHeight="1" x14ac:dyDescent="0.25">
      <c r="A39" s="63" t="s">
        <v>87</v>
      </c>
      <c r="B39" s="208">
        <v>26</v>
      </c>
      <c r="C39" s="208">
        <v>14</v>
      </c>
      <c r="D39" s="209">
        <v>40</v>
      </c>
      <c r="E39" s="208">
        <v>37</v>
      </c>
      <c r="F39" s="208">
        <v>43</v>
      </c>
      <c r="G39" s="209">
        <v>80</v>
      </c>
      <c r="H39" s="208">
        <v>20</v>
      </c>
      <c r="I39" s="208">
        <v>25</v>
      </c>
      <c r="J39" s="208">
        <v>45</v>
      </c>
      <c r="K39" s="208">
        <v>8</v>
      </c>
      <c r="L39" s="208">
        <v>6</v>
      </c>
      <c r="M39" s="209">
        <v>14</v>
      </c>
      <c r="N39" s="208">
        <v>14</v>
      </c>
      <c r="O39" s="208">
        <v>7</v>
      </c>
      <c r="P39" s="209">
        <v>21</v>
      </c>
      <c r="Q39" s="208">
        <v>18</v>
      </c>
      <c r="R39" s="208">
        <v>12</v>
      </c>
      <c r="S39" s="209">
        <v>30</v>
      </c>
      <c r="T39" s="208">
        <v>28</v>
      </c>
      <c r="U39" s="208">
        <v>21</v>
      </c>
      <c r="V39" s="209">
        <v>49</v>
      </c>
      <c r="W39" s="208">
        <v>16</v>
      </c>
      <c r="X39" s="208">
        <v>6</v>
      </c>
      <c r="Y39" s="209">
        <v>22</v>
      </c>
      <c r="Z39" s="209">
        <v>167</v>
      </c>
      <c r="AA39" s="209">
        <v>134</v>
      </c>
      <c r="AB39" s="209">
        <v>301</v>
      </c>
    </row>
    <row r="40" spans="1:28" s="63" customFormat="1" ht="18" customHeight="1" x14ac:dyDescent="0.25">
      <c r="A40" s="63" t="s">
        <v>88</v>
      </c>
      <c r="B40" s="208">
        <v>24</v>
      </c>
      <c r="C40" s="208">
        <v>34</v>
      </c>
      <c r="D40" s="209">
        <v>58</v>
      </c>
      <c r="E40" s="208">
        <v>34</v>
      </c>
      <c r="F40" s="208">
        <v>38</v>
      </c>
      <c r="G40" s="209">
        <v>72</v>
      </c>
      <c r="H40" s="208">
        <v>34</v>
      </c>
      <c r="I40" s="208">
        <v>33</v>
      </c>
      <c r="J40" s="208">
        <v>67</v>
      </c>
      <c r="K40" s="208">
        <v>10</v>
      </c>
      <c r="L40" s="208">
        <v>4</v>
      </c>
      <c r="M40" s="209">
        <v>14</v>
      </c>
      <c r="N40" s="208">
        <v>4</v>
      </c>
      <c r="O40" s="208">
        <v>4</v>
      </c>
      <c r="P40" s="209">
        <v>8</v>
      </c>
      <c r="Q40" s="208">
        <v>16</v>
      </c>
      <c r="R40" s="208">
        <v>11</v>
      </c>
      <c r="S40" s="209">
        <v>27</v>
      </c>
      <c r="T40" s="208">
        <v>30</v>
      </c>
      <c r="U40" s="208">
        <v>30</v>
      </c>
      <c r="V40" s="209">
        <v>60</v>
      </c>
      <c r="W40" s="208">
        <v>22</v>
      </c>
      <c r="X40" s="208">
        <v>9</v>
      </c>
      <c r="Y40" s="209">
        <v>31</v>
      </c>
      <c r="Z40" s="209">
        <v>174</v>
      </c>
      <c r="AA40" s="209">
        <v>163</v>
      </c>
      <c r="AB40" s="209">
        <v>337</v>
      </c>
    </row>
    <row r="41" spans="1:28" s="63" customFormat="1" ht="18" customHeight="1" x14ac:dyDescent="0.25">
      <c r="A41" s="63" t="s">
        <v>89</v>
      </c>
      <c r="B41" s="208">
        <v>25</v>
      </c>
      <c r="C41" s="208">
        <v>21</v>
      </c>
      <c r="D41" s="209">
        <v>46</v>
      </c>
      <c r="E41" s="208">
        <v>29</v>
      </c>
      <c r="F41" s="208">
        <v>15</v>
      </c>
      <c r="G41" s="209">
        <v>44</v>
      </c>
      <c r="H41" s="208">
        <v>35</v>
      </c>
      <c r="I41" s="208">
        <v>27</v>
      </c>
      <c r="J41" s="208">
        <v>62</v>
      </c>
      <c r="K41" s="208">
        <v>8</v>
      </c>
      <c r="L41" s="208">
        <v>2</v>
      </c>
      <c r="M41" s="209">
        <v>10</v>
      </c>
      <c r="N41" s="208">
        <v>10</v>
      </c>
      <c r="O41" s="208">
        <v>7</v>
      </c>
      <c r="P41" s="209">
        <v>17</v>
      </c>
      <c r="Q41" s="208">
        <v>9</v>
      </c>
      <c r="R41" s="208">
        <v>10</v>
      </c>
      <c r="S41" s="209">
        <v>19</v>
      </c>
      <c r="T41" s="208">
        <v>30</v>
      </c>
      <c r="U41" s="208">
        <v>17</v>
      </c>
      <c r="V41" s="209">
        <v>47</v>
      </c>
      <c r="W41" s="208">
        <v>8</v>
      </c>
      <c r="X41" s="208">
        <v>9</v>
      </c>
      <c r="Y41" s="209">
        <v>17</v>
      </c>
      <c r="Z41" s="209">
        <v>154</v>
      </c>
      <c r="AA41" s="209">
        <v>108</v>
      </c>
      <c r="AB41" s="209">
        <v>262</v>
      </c>
    </row>
    <row r="42" spans="1:28" s="63" customFormat="1" ht="18" customHeight="1" x14ac:dyDescent="0.25">
      <c r="A42" s="63" t="s">
        <v>90</v>
      </c>
      <c r="B42" s="208">
        <v>14</v>
      </c>
      <c r="C42" s="208">
        <v>17</v>
      </c>
      <c r="D42" s="209">
        <v>31</v>
      </c>
      <c r="E42" s="208">
        <v>17</v>
      </c>
      <c r="F42" s="208">
        <v>12</v>
      </c>
      <c r="G42" s="209">
        <v>29</v>
      </c>
      <c r="H42" s="208">
        <v>13</v>
      </c>
      <c r="I42" s="208">
        <v>12</v>
      </c>
      <c r="J42" s="208">
        <v>25</v>
      </c>
      <c r="K42" s="208">
        <v>3</v>
      </c>
      <c r="L42" s="208">
        <v>2</v>
      </c>
      <c r="M42" s="209">
        <v>5</v>
      </c>
      <c r="N42" s="208">
        <v>3</v>
      </c>
      <c r="O42" s="208">
        <v>3</v>
      </c>
      <c r="P42" s="209">
        <v>6</v>
      </c>
      <c r="Q42" s="208">
        <v>8</v>
      </c>
      <c r="R42" s="208">
        <v>11</v>
      </c>
      <c r="S42" s="209">
        <v>19</v>
      </c>
      <c r="T42" s="208">
        <v>10</v>
      </c>
      <c r="U42" s="208">
        <v>14</v>
      </c>
      <c r="V42" s="209">
        <v>24</v>
      </c>
      <c r="W42" s="208">
        <v>6</v>
      </c>
      <c r="X42" s="208">
        <v>7</v>
      </c>
      <c r="Y42" s="209">
        <v>13</v>
      </c>
      <c r="Z42" s="209">
        <v>74</v>
      </c>
      <c r="AA42" s="209">
        <v>78</v>
      </c>
      <c r="AB42" s="209">
        <v>152</v>
      </c>
    </row>
    <row r="43" spans="1:28" s="63" customFormat="1" ht="18" customHeight="1" x14ac:dyDescent="0.25">
      <c r="A43" s="63" t="s">
        <v>91</v>
      </c>
      <c r="B43" s="208">
        <v>7</v>
      </c>
      <c r="C43" s="208">
        <v>7</v>
      </c>
      <c r="D43" s="209">
        <v>14</v>
      </c>
      <c r="E43" s="208">
        <v>7</v>
      </c>
      <c r="F43" s="208">
        <v>15</v>
      </c>
      <c r="G43" s="209">
        <v>22</v>
      </c>
      <c r="H43" s="208">
        <v>11</v>
      </c>
      <c r="I43" s="208">
        <v>9</v>
      </c>
      <c r="J43" s="208">
        <v>20</v>
      </c>
      <c r="K43" s="208">
        <v>1</v>
      </c>
      <c r="L43" s="208">
        <v>2</v>
      </c>
      <c r="M43" s="209">
        <v>3</v>
      </c>
      <c r="N43" s="208">
        <v>5</v>
      </c>
      <c r="O43" s="208">
        <v>3</v>
      </c>
      <c r="P43" s="209">
        <v>8</v>
      </c>
      <c r="Q43" s="208">
        <v>8</v>
      </c>
      <c r="R43" s="208">
        <v>4</v>
      </c>
      <c r="S43" s="209">
        <v>12</v>
      </c>
      <c r="T43" s="208">
        <v>9</v>
      </c>
      <c r="U43" s="208">
        <v>5</v>
      </c>
      <c r="V43" s="209">
        <v>14</v>
      </c>
      <c r="W43" s="208">
        <v>4</v>
      </c>
      <c r="X43" s="208">
        <v>5</v>
      </c>
      <c r="Y43" s="209">
        <v>9</v>
      </c>
      <c r="Z43" s="209">
        <v>52</v>
      </c>
      <c r="AA43" s="209">
        <v>50</v>
      </c>
      <c r="AB43" s="209">
        <v>102</v>
      </c>
    </row>
    <row r="44" spans="1:28" s="63" customFormat="1" ht="18" customHeight="1" x14ac:dyDescent="0.25">
      <c r="A44" s="63" t="s">
        <v>92</v>
      </c>
      <c r="B44" s="208">
        <v>1</v>
      </c>
      <c r="C44" s="208">
        <v>5</v>
      </c>
      <c r="D44" s="209">
        <v>6</v>
      </c>
      <c r="E44" s="208">
        <v>4</v>
      </c>
      <c r="F44" s="208">
        <v>11</v>
      </c>
      <c r="G44" s="209">
        <v>15</v>
      </c>
      <c r="H44" s="208">
        <v>2</v>
      </c>
      <c r="I44" s="208">
        <v>3</v>
      </c>
      <c r="J44" s="208">
        <v>5</v>
      </c>
      <c r="K44" s="208">
        <v>0</v>
      </c>
      <c r="L44" s="208">
        <v>1</v>
      </c>
      <c r="M44" s="209">
        <v>1</v>
      </c>
      <c r="N44" s="208">
        <v>2</v>
      </c>
      <c r="O44" s="208">
        <v>3</v>
      </c>
      <c r="P44" s="209">
        <v>5</v>
      </c>
      <c r="Q44" s="208">
        <v>2</v>
      </c>
      <c r="R44" s="208">
        <v>4</v>
      </c>
      <c r="S44" s="209">
        <v>6</v>
      </c>
      <c r="T44" s="208">
        <v>1</v>
      </c>
      <c r="U44" s="208">
        <v>4</v>
      </c>
      <c r="V44" s="209">
        <v>5</v>
      </c>
      <c r="W44" s="208">
        <v>0</v>
      </c>
      <c r="X44" s="208">
        <v>1</v>
      </c>
      <c r="Y44" s="209">
        <v>1</v>
      </c>
      <c r="Z44" s="209">
        <v>12</v>
      </c>
      <c r="AA44" s="209">
        <v>32</v>
      </c>
      <c r="AB44" s="209">
        <v>44</v>
      </c>
    </row>
    <row r="45" spans="1:28" s="63" customFormat="1" ht="18" customHeight="1" x14ac:dyDescent="0.25">
      <c r="A45" s="63" t="s">
        <v>93</v>
      </c>
      <c r="B45" s="208">
        <v>2</v>
      </c>
      <c r="C45" s="208">
        <v>2</v>
      </c>
      <c r="D45" s="209">
        <v>4</v>
      </c>
      <c r="E45" s="208">
        <v>0</v>
      </c>
      <c r="F45" s="208">
        <v>12</v>
      </c>
      <c r="G45" s="209">
        <v>12</v>
      </c>
      <c r="H45" s="208">
        <v>0</v>
      </c>
      <c r="I45" s="208">
        <v>2</v>
      </c>
      <c r="J45" s="208">
        <v>2</v>
      </c>
      <c r="K45" s="208">
        <v>0</v>
      </c>
      <c r="L45" s="208">
        <v>1</v>
      </c>
      <c r="M45" s="209">
        <v>1</v>
      </c>
      <c r="N45" s="208">
        <v>0</v>
      </c>
      <c r="O45" s="208">
        <v>0</v>
      </c>
      <c r="P45" s="209">
        <v>0</v>
      </c>
      <c r="Q45" s="208">
        <v>0</v>
      </c>
      <c r="R45" s="208">
        <v>1</v>
      </c>
      <c r="S45" s="209">
        <v>1</v>
      </c>
      <c r="T45" s="208">
        <v>2</v>
      </c>
      <c r="U45" s="208">
        <v>1</v>
      </c>
      <c r="V45" s="209">
        <v>3</v>
      </c>
      <c r="W45" s="208">
        <v>0</v>
      </c>
      <c r="X45" s="208">
        <v>0</v>
      </c>
      <c r="Y45" s="209">
        <v>0</v>
      </c>
      <c r="Z45" s="209">
        <v>4</v>
      </c>
      <c r="AA45" s="209">
        <v>19</v>
      </c>
      <c r="AB45" s="209">
        <v>23</v>
      </c>
    </row>
    <row r="46" spans="1:28" s="63" customFormat="1" ht="18" customHeight="1" x14ac:dyDescent="0.25">
      <c r="A46" s="64" t="s">
        <v>401</v>
      </c>
      <c r="B46" s="211">
        <v>0</v>
      </c>
      <c r="C46" s="211">
        <v>1</v>
      </c>
      <c r="D46" s="212">
        <v>1</v>
      </c>
      <c r="E46" s="211">
        <v>0</v>
      </c>
      <c r="F46" s="211">
        <v>3</v>
      </c>
      <c r="G46" s="212">
        <v>3</v>
      </c>
      <c r="H46" s="211">
        <v>0</v>
      </c>
      <c r="I46" s="211">
        <v>0</v>
      </c>
      <c r="J46" s="211">
        <v>0</v>
      </c>
      <c r="K46" s="211">
        <v>0</v>
      </c>
      <c r="L46" s="211">
        <v>0</v>
      </c>
      <c r="M46" s="212">
        <v>0</v>
      </c>
      <c r="N46" s="211">
        <v>0</v>
      </c>
      <c r="O46" s="211">
        <v>0</v>
      </c>
      <c r="P46" s="212">
        <v>0</v>
      </c>
      <c r="Q46" s="211">
        <v>0</v>
      </c>
      <c r="R46" s="211">
        <v>0</v>
      </c>
      <c r="S46" s="212">
        <v>0</v>
      </c>
      <c r="T46" s="211">
        <v>0</v>
      </c>
      <c r="U46" s="211">
        <v>0</v>
      </c>
      <c r="V46" s="212">
        <v>0</v>
      </c>
      <c r="W46" s="211">
        <v>0</v>
      </c>
      <c r="X46" s="211">
        <v>0</v>
      </c>
      <c r="Y46" s="212">
        <v>0</v>
      </c>
      <c r="Z46" s="212">
        <v>0</v>
      </c>
      <c r="AA46" s="212">
        <v>4</v>
      </c>
      <c r="AB46" s="212">
        <v>4</v>
      </c>
    </row>
    <row r="47" spans="1:28" s="116" customFormat="1" ht="30" customHeight="1" x14ac:dyDescent="0.25">
      <c r="A47" s="201" t="s">
        <v>419</v>
      </c>
      <c r="B47" s="214">
        <v>321</v>
      </c>
      <c r="C47" s="214">
        <v>308</v>
      </c>
      <c r="D47" s="214">
        <v>629</v>
      </c>
      <c r="E47" s="214">
        <v>504</v>
      </c>
      <c r="F47" s="214">
        <v>480</v>
      </c>
      <c r="G47" s="214">
        <v>984</v>
      </c>
      <c r="H47" s="214">
        <v>438</v>
      </c>
      <c r="I47" s="214">
        <v>409</v>
      </c>
      <c r="J47" s="214">
        <v>847</v>
      </c>
      <c r="K47" s="214">
        <v>87</v>
      </c>
      <c r="L47" s="214">
        <v>67</v>
      </c>
      <c r="M47" s="214">
        <v>154</v>
      </c>
      <c r="N47" s="214">
        <v>99</v>
      </c>
      <c r="O47" s="214">
        <v>94</v>
      </c>
      <c r="P47" s="214">
        <v>193</v>
      </c>
      <c r="Q47" s="214">
        <v>196</v>
      </c>
      <c r="R47" s="214">
        <v>173</v>
      </c>
      <c r="S47" s="214">
        <v>369</v>
      </c>
      <c r="T47" s="214">
        <v>418</v>
      </c>
      <c r="U47" s="214">
        <v>372</v>
      </c>
      <c r="V47" s="214">
        <v>790</v>
      </c>
      <c r="W47" s="214">
        <v>201</v>
      </c>
      <c r="X47" s="214">
        <v>182</v>
      </c>
      <c r="Y47" s="214">
        <v>383</v>
      </c>
      <c r="Z47" s="214">
        <v>2264</v>
      </c>
      <c r="AA47" s="214">
        <v>2085</v>
      </c>
      <c r="AB47" s="214">
        <v>4349</v>
      </c>
    </row>
    <row r="48" spans="1:28" s="63" customFormat="1" ht="18" customHeight="1" x14ac:dyDescent="0.25">
      <c r="A48" s="63" t="s">
        <v>77</v>
      </c>
      <c r="B48" s="208">
        <v>14</v>
      </c>
      <c r="C48" s="208">
        <v>11</v>
      </c>
      <c r="D48" s="209">
        <v>25</v>
      </c>
      <c r="E48" s="208">
        <v>28</v>
      </c>
      <c r="F48" s="208">
        <v>20</v>
      </c>
      <c r="G48" s="209">
        <v>48</v>
      </c>
      <c r="H48" s="208">
        <v>23</v>
      </c>
      <c r="I48" s="208">
        <v>26</v>
      </c>
      <c r="J48" s="208">
        <v>49</v>
      </c>
      <c r="K48" s="208">
        <v>1</v>
      </c>
      <c r="L48" s="208">
        <v>3</v>
      </c>
      <c r="M48" s="209">
        <v>4</v>
      </c>
      <c r="N48" s="208">
        <v>1</v>
      </c>
      <c r="O48" s="208">
        <v>2</v>
      </c>
      <c r="P48" s="209">
        <v>3</v>
      </c>
      <c r="Q48" s="208">
        <v>10</v>
      </c>
      <c r="R48" s="208">
        <v>7</v>
      </c>
      <c r="S48" s="209">
        <v>17</v>
      </c>
      <c r="T48" s="208">
        <v>18</v>
      </c>
      <c r="U48" s="208">
        <v>26</v>
      </c>
      <c r="V48" s="209">
        <v>44</v>
      </c>
      <c r="W48" s="208">
        <v>12</v>
      </c>
      <c r="X48" s="208">
        <v>9</v>
      </c>
      <c r="Y48" s="209">
        <v>21</v>
      </c>
      <c r="Z48" s="209">
        <v>107</v>
      </c>
      <c r="AA48" s="209">
        <v>104</v>
      </c>
      <c r="AB48" s="209">
        <v>211</v>
      </c>
    </row>
    <row r="49" spans="1:28" s="63" customFormat="1" ht="18" customHeight="1" x14ac:dyDescent="0.25">
      <c r="A49" s="210" t="s">
        <v>94</v>
      </c>
      <c r="B49" s="208">
        <v>16</v>
      </c>
      <c r="C49" s="208">
        <v>12</v>
      </c>
      <c r="D49" s="209">
        <v>28</v>
      </c>
      <c r="E49" s="208">
        <v>28</v>
      </c>
      <c r="F49" s="208">
        <v>21</v>
      </c>
      <c r="G49" s="209">
        <v>49</v>
      </c>
      <c r="H49" s="208">
        <v>24</v>
      </c>
      <c r="I49" s="208">
        <v>15</v>
      </c>
      <c r="J49" s="208">
        <v>39</v>
      </c>
      <c r="K49" s="208">
        <v>3</v>
      </c>
      <c r="L49" s="208">
        <v>2</v>
      </c>
      <c r="M49" s="209">
        <v>5</v>
      </c>
      <c r="N49" s="208">
        <v>4</v>
      </c>
      <c r="O49" s="208">
        <v>5</v>
      </c>
      <c r="P49" s="209">
        <v>9</v>
      </c>
      <c r="Q49" s="208">
        <v>9</v>
      </c>
      <c r="R49" s="208">
        <v>7</v>
      </c>
      <c r="S49" s="209">
        <v>16</v>
      </c>
      <c r="T49" s="208">
        <v>24</v>
      </c>
      <c r="U49" s="208">
        <v>20</v>
      </c>
      <c r="V49" s="209">
        <v>44</v>
      </c>
      <c r="W49" s="208">
        <v>8</v>
      </c>
      <c r="X49" s="208">
        <v>11</v>
      </c>
      <c r="Y49" s="209">
        <v>19</v>
      </c>
      <c r="Z49" s="209">
        <v>116</v>
      </c>
      <c r="AA49" s="209">
        <v>93</v>
      </c>
      <c r="AB49" s="209">
        <v>209</v>
      </c>
    </row>
    <row r="50" spans="1:28" s="63" customFormat="1" ht="18" customHeight="1" x14ac:dyDescent="0.25">
      <c r="A50" s="63" t="s">
        <v>95</v>
      </c>
      <c r="B50" s="208">
        <v>20</v>
      </c>
      <c r="C50" s="208">
        <v>10</v>
      </c>
      <c r="D50" s="209">
        <v>30</v>
      </c>
      <c r="E50" s="208">
        <v>18</v>
      </c>
      <c r="F50" s="208">
        <v>26</v>
      </c>
      <c r="G50" s="209">
        <v>44</v>
      </c>
      <c r="H50" s="208">
        <v>16</v>
      </c>
      <c r="I50" s="208">
        <v>18</v>
      </c>
      <c r="J50" s="208">
        <v>34</v>
      </c>
      <c r="K50" s="208">
        <v>4</v>
      </c>
      <c r="L50" s="208">
        <v>0</v>
      </c>
      <c r="M50" s="209">
        <v>4</v>
      </c>
      <c r="N50" s="208">
        <v>5</v>
      </c>
      <c r="O50" s="208">
        <v>5</v>
      </c>
      <c r="P50" s="209">
        <v>10</v>
      </c>
      <c r="Q50" s="208">
        <v>4</v>
      </c>
      <c r="R50" s="208">
        <v>5</v>
      </c>
      <c r="S50" s="209">
        <v>9</v>
      </c>
      <c r="T50" s="208">
        <v>21</v>
      </c>
      <c r="U50" s="208">
        <v>20</v>
      </c>
      <c r="V50" s="209">
        <v>41</v>
      </c>
      <c r="W50" s="208">
        <v>10</v>
      </c>
      <c r="X50" s="208">
        <v>8</v>
      </c>
      <c r="Y50" s="209">
        <v>18</v>
      </c>
      <c r="Z50" s="209">
        <v>98</v>
      </c>
      <c r="AA50" s="209">
        <v>92</v>
      </c>
      <c r="AB50" s="209">
        <v>190</v>
      </c>
    </row>
    <row r="51" spans="1:28" s="63" customFormat="1" ht="18" customHeight="1" x14ac:dyDescent="0.25">
      <c r="A51" s="63" t="s">
        <v>78</v>
      </c>
      <c r="B51" s="208">
        <v>16</v>
      </c>
      <c r="C51" s="208">
        <v>23</v>
      </c>
      <c r="D51" s="209">
        <v>39</v>
      </c>
      <c r="E51" s="208">
        <v>32</v>
      </c>
      <c r="F51" s="208">
        <v>35</v>
      </c>
      <c r="G51" s="209">
        <v>67</v>
      </c>
      <c r="H51" s="208">
        <v>25</v>
      </c>
      <c r="I51" s="208">
        <v>14</v>
      </c>
      <c r="J51" s="208">
        <v>39</v>
      </c>
      <c r="K51" s="208">
        <v>1</v>
      </c>
      <c r="L51" s="208">
        <v>0</v>
      </c>
      <c r="M51" s="209">
        <v>1</v>
      </c>
      <c r="N51" s="208">
        <v>5</v>
      </c>
      <c r="O51" s="208">
        <v>5</v>
      </c>
      <c r="P51" s="209">
        <v>10</v>
      </c>
      <c r="Q51" s="208">
        <v>11</v>
      </c>
      <c r="R51" s="208">
        <v>7</v>
      </c>
      <c r="S51" s="209">
        <v>18</v>
      </c>
      <c r="T51" s="208">
        <v>22</v>
      </c>
      <c r="U51" s="208">
        <v>19</v>
      </c>
      <c r="V51" s="209">
        <v>41</v>
      </c>
      <c r="W51" s="208">
        <v>10</v>
      </c>
      <c r="X51" s="208">
        <v>9</v>
      </c>
      <c r="Y51" s="209">
        <v>19</v>
      </c>
      <c r="Z51" s="209">
        <v>122</v>
      </c>
      <c r="AA51" s="209">
        <v>112</v>
      </c>
      <c r="AB51" s="209">
        <v>234</v>
      </c>
    </row>
    <row r="52" spans="1:28" s="63" customFormat="1" ht="18" customHeight="1" x14ac:dyDescent="0.25">
      <c r="A52" s="63" t="s">
        <v>79</v>
      </c>
      <c r="B52" s="208">
        <v>14</v>
      </c>
      <c r="C52" s="208">
        <v>14</v>
      </c>
      <c r="D52" s="209">
        <v>28</v>
      </c>
      <c r="E52" s="208">
        <v>34</v>
      </c>
      <c r="F52" s="208">
        <v>24</v>
      </c>
      <c r="G52" s="209">
        <v>58</v>
      </c>
      <c r="H52" s="208">
        <v>19</v>
      </c>
      <c r="I52" s="208">
        <v>10</v>
      </c>
      <c r="J52" s="208">
        <v>29</v>
      </c>
      <c r="K52" s="208">
        <v>6</v>
      </c>
      <c r="L52" s="208">
        <v>2</v>
      </c>
      <c r="M52" s="209">
        <v>8</v>
      </c>
      <c r="N52" s="208">
        <v>4</v>
      </c>
      <c r="O52" s="208">
        <v>0</v>
      </c>
      <c r="P52" s="209">
        <v>4</v>
      </c>
      <c r="Q52" s="208">
        <v>13</v>
      </c>
      <c r="R52" s="208">
        <v>2</v>
      </c>
      <c r="S52" s="209">
        <v>15</v>
      </c>
      <c r="T52" s="208">
        <v>23</v>
      </c>
      <c r="U52" s="208">
        <v>19</v>
      </c>
      <c r="V52" s="209">
        <v>42</v>
      </c>
      <c r="W52" s="208">
        <v>7</v>
      </c>
      <c r="X52" s="208">
        <v>7</v>
      </c>
      <c r="Y52" s="209">
        <v>14</v>
      </c>
      <c r="Z52" s="209">
        <v>120</v>
      </c>
      <c r="AA52" s="209">
        <v>78</v>
      </c>
      <c r="AB52" s="209">
        <v>198</v>
      </c>
    </row>
    <row r="53" spans="1:28" s="63" customFormat="1" ht="18" customHeight="1" x14ac:dyDescent="0.25">
      <c r="A53" s="63" t="s">
        <v>80</v>
      </c>
      <c r="B53" s="208">
        <v>17</v>
      </c>
      <c r="C53" s="208">
        <v>18</v>
      </c>
      <c r="D53" s="209">
        <v>35</v>
      </c>
      <c r="E53" s="208">
        <v>30</v>
      </c>
      <c r="F53" s="208">
        <v>21</v>
      </c>
      <c r="G53" s="209">
        <v>51</v>
      </c>
      <c r="H53" s="208">
        <v>21</v>
      </c>
      <c r="I53" s="208">
        <v>23</v>
      </c>
      <c r="J53" s="208">
        <v>44</v>
      </c>
      <c r="K53" s="208">
        <v>4</v>
      </c>
      <c r="L53" s="208">
        <v>3</v>
      </c>
      <c r="M53" s="209">
        <v>7</v>
      </c>
      <c r="N53" s="208">
        <v>2</v>
      </c>
      <c r="O53" s="208">
        <v>6</v>
      </c>
      <c r="P53" s="209">
        <v>8</v>
      </c>
      <c r="Q53" s="208">
        <v>13</v>
      </c>
      <c r="R53" s="208">
        <v>7</v>
      </c>
      <c r="S53" s="209">
        <v>20</v>
      </c>
      <c r="T53" s="208">
        <v>22</v>
      </c>
      <c r="U53" s="208">
        <v>21</v>
      </c>
      <c r="V53" s="209">
        <v>43</v>
      </c>
      <c r="W53" s="208">
        <v>4</v>
      </c>
      <c r="X53" s="208">
        <v>8</v>
      </c>
      <c r="Y53" s="209">
        <v>12</v>
      </c>
      <c r="Z53" s="209">
        <v>113</v>
      </c>
      <c r="AA53" s="209">
        <v>107</v>
      </c>
      <c r="AB53" s="209">
        <v>220</v>
      </c>
    </row>
    <row r="54" spans="1:28" s="63" customFormat="1" ht="18" customHeight="1" x14ac:dyDescent="0.25">
      <c r="A54" s="63" t="s">
        <v>81</v>
      </c>
      <c r="B54" s="208">
        <v>22</v>
      </c>
      <c r="C54" s="208">
        <v>24</v>
      </c>
      <c r="D54" s="209">
        <v>46</v>
      </c>
      <c r="E54" s="208">
        <v>26</v>
      </c>
      <c r="F54" s="208">
        <v>35</v>
      </c>
      <c r="G54" s="209">
        <v>61</v>
      </c>
      <c r="H54" s="208">
        <v>28</v>
      </c>
      <c r="I54" s="208">
        <v>31</v>
      </c>
      <c r="J54" s="208">
        <v>59</v>
      </c>
      <c r="K54" s="208">
        <v>4</v>
      </c>
      <c r="L54" s="208">
        <v>6</v>
      </c>
      <c r="M54" s="209">
        <v>10</v>
      </c>
      <c r="N54" s="208">
        <v>2</v>
      </c>
      <c r="O54" s="208">
        <v>7</v>
      </c>
      <c r="P54" s="209">
        <v>9</v>
      </c>
      <c r="Q54" s="208">
        <v>7</v>
      </c>
      <c r="R54" s="208">
        <v>15</v>
      </c>
      <c r="S54" s="209">
        <v>22</v>
      </c>
      <c r="T54" s="208">
        <v>30</v>
      </c>
      <c r="U54" s="208">
        <v>15</v>
      </c>
      <c r="V54" s="209">
        <v>45</v>
      </c>
      <c r="W54" s="208">
        <v>14</v>
      </c>
      <c r="X54" s="208">
        <v>13</v>
      </c>
      <c r="Y54" s="209">
        <v>27</v>
      </c>
      <c r="Z54" s="209">
        <v>133</v>
      </c>
      <c r="AA54" s="209">
        <v>146</v>
      </c>
      <c r="AB54" s="209">
        <v>279</v>
      </c>
    </row>
    <row r="55" spans="1:28" s="63" customFormat="1" ht="18" customHeight="1" x14ac:dyDescent="0.25">
      <c r="A55" s="63" t="s">
        <v>82</v>
      </c>
      <c r="B55" s="208">
        <v>16</v>
      </c>
      <c r="C55" s="208">
        <v>16</v>
      </c>
      <c r="D55" s="209">
        <v>32</v>
      </c>
      <c r="E55" s="208">
        <v>25</v>
      </c>
      <c r="F55" s="208">
        <v>30</v>
      </c>
      <c r="G55" s="209">
        <v>55</v>
      </c>
      <c r="H55" s="208">
        <v>23</v>
      </c>
      <c r="I55" s="208">
        <v>23</v>
      </c>
      <c r="J55" s="208">
        <v>46</v>
      </c>
      <c r="K55" s="208">
        <v>2</v>
      </c>
      <c r="L55" s="208">
        <v>3</v>
      </c>
      <c r="M55" s="209">
        <v>5</v>
      </c>
      <c r="N55" s="208">
        <v>5</v>
      </c>
      <c r="O55" s="208">
        <v>3</v>
      </c>
      <c r="P55" s="209">
        <v>8</v>
      </c>
      <c r="Q55" s="208">
        <v>10</v>
      </c>
      <c r="R55" s="208">
        <v>11</v>
      </c>
      <c r="S55" s="209">
        <v>21</v>
      </c>
      <c r="T55" s="208">
        <v>16</v>
      </c>
      <c r="U55" s="208">
        <v>22</v>
      </c>
      <c r="V55" s="209">
        <v>38</v>
      </c>
      <c r="W55" s="208">
        <v>14</v>
      </c>
      <c r="X55" s="208">
        <v>10</v>
      </c>
      <c r="Y55" s="209">
        <v>24</v>
      </c>
      <c r="Z55" s="209">
        <v>111</v>
      </c>
      <c r="AA55" s="209">
        <v>118</v>
      </c>
      <c r="AB55" s="209">
        <v>229</v>
      </c>
    </row>
    <row r="56" spans="1:28" s="63" customFormat="1" ht="18" customHeight="1" x14ac:dyDescent="0.25">
      <c r="A56" s="63" t="s">
        <v>83</v>
      </c>
      <c r="B56" s="208">
        <v>20</v>
      </c>
      <c r="C56" s="208">
        <v>16</v>
      </c>
      <c r="D56" s="209">
        <v>36</v>
      </c>
      <c r="E56" s="208">
        <v>37</v>
      </c>
      <c r="F56" s="208">
        <v>34</v>
      </c>
      <c r="G56" s="209">
        <v>71</v>
      </c>
      <c r="H56" s="208">
        <v>31</v>
      </c>
      <c r="I56" s="208">
        <v>29</v>
      </c>
      <c r="J56" s="208">
        <v>60</v>
      </c>
      <c r="K56" s="208">
        <v>4</v>
      </c>
      <c r="L56" s="208">
        <v>4</v>
      </c>
      <c r="M56" s="209">
        <v>8</v>
      </c>
      <c r="N56" s="208">
        <v>4</v>
      </c>
      <c r="O56" s="208">
        <v>5</v>
      </c>
      <c r="P56" s="209">
        <v>9</v>
      </c>
      <c r="Q56" s="208">
        <v>19</v>
      </c>
      <c r="R56" s="208">
        <v>12</v>
      </c>
      <c r="S56" s="209">
        <v>31</v>
      </c>
      <c r="T56" s="208">
        <v>27</v>
      </c>
      <c r="U56" s="208">
        <v>28</v>
      </c>
      <c r="V56" s="209">
        <v>55</v>
      </c>
      <c r="W56" s="208">
        <v>17</v>
      </c>
      <c r="X56" s="208">
        <v>20</v>
      </c>
      <c r="Y56" s="209">
        <v>37</v>
      </c>
      <c r="Z56" s="209">
        <v>159</v>
      </c>
      <c r="AA56" s="209">
        <v>148</v>
      </c>
      <c r="AB56" s="209">
        <v>307</v>
      </c>
    </row>
    <row r="57" spans="1:28" s="63" customFormat="1" ht="18" customHeight="1" x14ac:dyDescent="0.25">
      <c r="A57" s="63" t="s">
        <v>84</v>
      </c>
      <c r="B57" s="208">
        <v>11</v>
      </c>
      <c r="C57" s="208">
        <v>18</v>
      </c>
      <c r="D57" s="209">
        <v>29</v>
      </c>
      <c r="E57" s="208">
        <v>53</v>
      </c>
      <c r="F57" s="208">
        <v>42</v>
      </c>
      <c r="G57" s="209">
        <v>95</v>
      </c>
      <c r="H57" s="208">
        <v>44</v>
      </c>
      <c r="I57" s="208">
        <v>38</v>
      </c>
      <c r="J57" s="208">
        <v>82</v>
      </c>
      <c r="K57" s="208">
        <v>8</v>
      </c>
      <c r="L57" s="208">
        <v>6</v>
      </c>
      <c r="M57" s="209">
        <v>14</v>
      </c>
      <c r="N57" s="208">
        <v>10</v>
      </c>
      <c r="O57" s="208">
        <v>11</v>
      </c>
      <c r="P57" s="209">
        <v>21</v>
      </c>
      <c r="Q57" s="208">
        <v>20</v>
      </c>
      <c r="R57" s="208">
        <v>9</v>
      </c>
      <c r="S57" s="209">
        <v>29</v>
      </c>
      <c r="T57" s="208">
        <v>38</v>
      </c>
      <c r="U57" s="208">
        <v>36</v>
      </c>
      <c r="V57" s="209">
        <v>74</v>
      </c>
      <c r="W57" s="208">
        <v>16</v>
      </c>
      <c r="X57" s="208">
        <v>21</v>
      </c>
      <c r="Y57" s="209">
        <v>37</v>
      </c>
      <c r="Z57" s="209">
        <v>200</v>
      </c>
      <c r="AA57" s="209">
        <v>181</v>
      </c>
      <c r="AB57" s="209">
        <v>381</v>
      </c>
    </row>
    <row r="58" spans="1:28" s="63" customFormat="1" ht="18" customHeight="1" x14ac:dyDescent="0.25">
      <c r="A58" s="63" t="s">
        <v>85</v>
      </c>
      <c r="B58" s="208">
        <v>27</v>
      </c>
      <c r="C58" s="208">
        <v>24</v>
      </c>
      <c r="D58" s="209">
        <v>51</v>
      </c>
      <c r="E58" s="208">
        <v>35</v>
      </c>
      <c r="F58" s="208">
        <v>36</v>
      </c>
      <c r="G58" s="209">
        <v>71</v>
      </c>
      <c r="H58" s="208">
        <v>37</v>
      </c>
      <c r="I58" s="208">
        <v>28</v>
      </c>
      <c r="J58" s="208">
        <v>65</v>
      </c>
      <c r="K58" s="208">
        <v>12</v>
      </c>
      <c r="L58" s="208">
        <v>10</v>
      </c>
      <c r="M58" s="209">
        <v>22</v>
      </c>
      <c r="N58" s="208">
        <v>5</v>
      </c>
      <c r="O58" s="208">
        <v>9</v>
      </c>
      <c r="P58" s="209">
        <v>14</v>
      </c>
      <c r="Q58" s="208">
        <v>9</v>
      </c>
      <c r="R58" s="208">
        <v>23</v>
      </c>
      <c r="S58" s="209">
        <v>32</v>
      </c>
      <c r="T58" s="208">
        <v>27</v>
      </c>
      <c r="U58" s="208">
        <v>29</v>
      </c>
      <c r="V58" s="209">
        <v>56</v>
      </c>
      <c r="W58" s="208">
        <v>15</v>
      </c>
      <c r="X58" s="208">
        <v>15</v>
      </c>
      <c r="Y58" s="209">
        <v>30</v>
      </c>
      <c r="Z58" s="209">
        <v>167</v>
      </c>
      <c r="AA58" s="209">
        <v>174</v>
      </c>
      <c r="AB58" s="209">
        <v>341</v>
      </c>
    </row>
    <row r="59" spans="1:28" s="63" customFormat="1" ht="18" customHeight="1" x14ac:dyDescent="0.25">
      <c r="A59" s="63" t="s">
        <v>86</v>
      </c>
      <c r="B59" s="208">
        <v>25</v>
      </c>
      <c r="C59" s="208">
        <v>22</v>
      </c>
      <c r="D59" s="209">
        <v>47</v>
      </c>
      <c r="E59" s="208">
        <v>38</v>
      </c>
      <c r="F59" s="208">
        <v>40</v>
      </c>
      <c r="G59" s="209">
        <v>78</v>
      </c>
      <c r="H59" s="208">
        <v>29</v>
      </c>
      <c r="I59" s="208">
        <v>44</v>
      </c>
      <c r="J59" s="208">
        <v>73</v>
      </c>
      <c r="K59" s="208">
        <v>8</v>
      </c>
      <c r="L59" s="208">
        <v>10</v>
      </c>
      <c r="M59" s="209">
        <v>18</v>
      </c>
      <c r="N59" s="208">
        <v>14</v>
      </c>
      <c r="O59" s="208">
        <v>9</v>
      </c>
      <c r="P59" s="209">
        <v>23</v>
      </c>
      <c r="Q59" s="208">
        <v>10</v>
      </c>
      <c r="R59" s="208">
        <v>15</v>
      </c>
      <c r="S59" s="209">
        <v>25</v>
      </c>
      <c r="T59" s="208">
        <v>38</v>
      </c>
      <c r="U59" s="208">
        <v>23</v>
      </c>
      <c r="V59" s="209">
        <v>61</v>
      </c>
      <c r="W59" s="208">
        <v>16</v>
      </c>
      <c r="X59" s="208">
        <v>14</v>
      </c>
      <c r="Y59" s="209">
        <v>30</v>
      </c>
      <c r="Z59" s="209">
        <v>178</v>
      </c>
      <c r="AA59" s="209">
        <v>177</v>
      </c>
      <c r="AB59" s="209">
        <v>355</v>
      </c>
    </row>
    <row r="60" spans="1:28" s="63" customFormat="1" ht="18" customHeight="1" x14ac:dyDescent="0.25">
      <c r="A60" s="63" t="s">
        <v>87</v>
      </c>
      <c r="B60" s="208">
        <v>29</v>
      </c>
      <c r="C60" s="208">
        <v>17</v>
      </c>
      <c r="D60" s="209">
        <v>46</v>
      </c>
      <c r="E60" s="208">
        <v>37</v>
      </c>
      <c r="F60" s="208">
        <v>40</v>
      </c>
      <c r="G60" s="209">
        <v>77</v>
      </c>
      <c r="H60" s="208">
        <v>22</v>
      </c>
      <c r="I60" s="208">
        <v>25</v>
      </c>
      <c r="J60" s="208">
        <v>47</v>
      </c>
      <c r="K60" s="208">
        <v>8</v>
      </c>
      <c r="L60" s="208">
        <v>6</v>
      </c>
      <c r="M60" s="209">
        <v>14</v>
      </c>
      <c r="N60" s="208">
        <v>14</v>
      </c>
      <c r="O60" s="208">
        <v>7</v>
      </c>
      <c r="P60" s="209">
        <v>21</v>
      </c>
      <c r="Q60" s="208">
        <v>18</v>
      </c>
      <c r="R60" s="208">
        <v>12</v>
      </c>
      <c r="S60" s="209">
        <v>30</v>
      </c>
      <c r="T60" s="208">
        <v>28</v>
      </c>
      <c r="U60" s="208">
        <v>21</v>
      </c>
      <c r="V60" s="209">
        <v>49</v>
      </c>
      <c r="W60" s="208">
        <v>17</v>
      </c>
      <c r="X60" s="208">
        <v>6</v>
      </c>
      <c r="Y60" s="209">
        <v>23</v>
      </c>
      <c r="Z60" s="209">
        <v>173</v>
      </c>
      <c r="AA60" s="209">
        <v>134</v>
      </c>
      <c r="AB60" s="209">
        <v>307</v>
      </c>
    </row>
    <row r="61" spans="1:28" s="63" customFormat="1" ht="18" customHeight="1" x14ac:dyDescent="0.25">
      <c r="A61" s="63" t="s">
        <v>88</v>
      </c>
      <c r="B61" s="208">
        <v>25</v>
      </c>
      <c r="C61" s="208">
        <v>32</v>
      </c>
      <c r="D61" s="209">
        <v>57</v>
      </c>
      <c r="E61" s="208">
        <v>34</v>
      </c>
      <c r="F61" s="208">
        <v>35</v>
      </c>
      <c r="G61" s="209">
        <v>69</v>
      </c>
      <c r="H61" s="208">
        <v>35</v>
      </c>
      <c r="I61" s="208">
        <v>34</v>
      </c>
      <c r="J61" s="208">
        <v>69</v>
      </c>
      <c r="K61" s="208">
        <v>10</v>
      </c>
      <c r="L61" s="208">
        <v>4</v>
      </c>
      <c r="M61" s="209">
        <v>14</v>
      </c>
      <c r="N61" s="208">
        <v>4</v>
      </c>
      <c r="O61" s="208">
        <v>4</v>
      </c>
      <c r="P61" s="209">
        <v>8</v>
      </c>
      <c r="Q61" s="208">
        <v>16</v>
      </c>
      <c r="R61" s="208">
        <v>11</v>
      </c>
      <c r="S61" s="209">
        <v>27</v>
      </c>
      <c r="T61" s="208">
        <v>30</v>
      </c>
      <c r="U61" s="208">
        <v>30</v>
      </c>
      <c r="V61" s="209">
        <v>60</v>
      </c>
      <c r="W61" s="208">
        <v>22</v>
      </c>
      <c r="X61" s="208">
        <v>9</v>
      </c>
      <c r="Y61" s="209">
        <v>31</v>
      </c>
      <c r="Z61" s="209">
        <v>176</v>
      </c>
      <c r="AA61" s="209">
        <v>159</v>
      </c>
      <c r="AB61" s="209">
        <v>335</v>
      </c>
    </row>
    <row r="62" spans="1:28" s="63" customFormat="1" ht="18" customHeight="1" x14ac:dyDescent="0.25">
      <c r="A62" s="63" t="s">
        <v>89</v>
      </c>
      <c r="B62" s="208">
        <v>26</v>
      </c>
      <c r="C62" s="208">
        <v>21</v>
      </c>
      <c r="D62" s="209">
        <v>47</v>
      </c>
      <c r="E62" s="208">
        <v>28</v>
      </c>
      <c r="F62" s="208">
        <v>15</v>
      </c>
      <c r="G62" s="209">
        <v>43</v>
      </c>
      <c r="H62" s="208">
        <v>35</v>
      </c>
      <c r="I62" s="208">
        <v>26</v>
      </c>
      <c r="J62" s="208">
        <v>61</v>
      </c>
      <c r="K62" s="208">
        <v>8</v>
      </c>
      <c r="L62" s="208">
        <v>2</v>
      </c>
      <c r="M62" s="209">
        <v>10</v>
      </c>
      <c r="N62" s="208">
        <v>10</v>
      </c>
      <c r="O62" s="208">
        <v>7</v>
      </c>
      <c r="P62" s="209">
        <v>17</v>
      </c>
      <c r="Q62" s="208">
        <v>9</v>
      </c>
      <c r="R62" s="208">
        <v>10</v>
      </c>
      <c r="S62" s="209">
        <v>19</v>
      </c>
      <c r="T62" s="208">
        <v>32</v>
      </c>
      <c r="U62" s="208">
        <v>19</v>
      </c>
      <c r="V62" s="209">
        <v>51</v>
      </c>
      <c r="W62" s="208">
        <v>9</v>
      </c>
      <c r="X62" s="208">
        <v>9</v>
      </c>
      <c r="Y62" s="209">
        <v>18</v>
      </c>
      <c r="Z62" s="209">
        <v>157</v>
      </c>
      <c r="AA62" s="209">
        <v>109</v>
      </c>
      <c r="AB62" s="209">
        <v>266</v>
      </c>
    </row>
    <row r="63" spans="1:28" s="63" customFormat="1" ht="18" customHeight="1" x14ac:dyDescent="0.25">
      <c r="A63" s="63" t="s">
        <v>90</v>
      </c>
      <c r="B63" s="208">
        <v>14</v>
      </c>
      <c r="C63" s="208">
        <v>17</v>
      </c>
      <c r="D63" s="209">
        <v>31</v>
      </c>
      <c r="E63" s="208">
        <v>15</v>
      </c>
      <c r="F63" s="208">
        <v>10</v>
      </c>
      <c r="G63" s="209">
        <v>25</v>
      </c>
      <c r="H63" s="208">
        <v>13</v>
      </c>
      <c r="I63" s="208">
        <v>11</v>
      </c>
      <c r="J63" s="208">
        <v>24</v>
      </c>
      <c r="K63" s="208">
        <v>3</v>
      </c>
      <c r="L63" s="208">
        <v>2</v>
      </c>
      <c r="M63" s="209">
        <v>5</v>
      </c>
      <c r="N63" s="208">
        <v>3</v>
      </c>
      <c r="O63" s="208">
        <v>3</v>
      </c>
      <c r="P63" s="209">
        <v>6</v>
      </c>
      <c r="Q63" s="208">
        <v>8</v>
      </c>
      <c r="R63" s="208">
        <v>11</v>
      </c>
      <c r="S63" s="209">
        <v>19</v>
      </c>
      <c r="T63" s="208">
        <v>10</v>
      </c>
      <c r="U63" s="208">
        <v>14</v>
      </c>
      <c r="V63" s="209">
        <v>24</v>
      </c>
      <c r="W63" s="208">
        <v>6</v>
      </c>
      <c r="X63" s="208">
        <v>7</v>
      </c>
      <c r="Y63" s="209">
        <v>13</v>
      </c>
      <c r="Z63" s="209">
        <v>72</v>
      </c>
      <c r="AA63" s="209">
        <v>75</v>
      </c>
      <c r="AB63" s="209">
        <v>147</v>
      </c>
    </row>
    <row r="64" spans="1:28" s="63" customFormat="1" ht="18" customHeight="1" x14ac:dyDescent="0.25">
      <c r="A64" s="63" t="s">
        <v>91</v>
      </c>
      <c r="B64" s="208">
        <v>7</v>
      </c>
      <c r="C64" s="208">
        <v>6</v>
      </c>
      <c r="D64" s="209">
        <v>13</v>
      </c>
      <c r="E64" s="208">
        <v>5</v>
      </c>
      <c r="F64" s="208">
        <v>9</v>
      </c>
      <c r="G64" s="209">
        <v>14</v>
      </c>
      <c r="H64" s="208">
        <v>11</v>
      </c>
      <c r="I64" s="208">
        <v>9</v>
      </c>
      <c r="J64" s="208">
        <v>20</v>
      </c>
      <c r="K64" s="208">
        <v>1</v>
      </c>
      <c r="L64" s="208">
        <v>2</v>
      </c>
      <c r="M64" s="209">
        <v>3</v>
      </c>
      <c r="N64" s="208">
        <v>5</v>
      </c>
      <c r="O64" s="208">
        <v>3</v>
      </c>
      <c r="P64" s="209">
        <v>8</v>
      </c>
      <c r="Q64" s="208">
        <v>8</v>
      </c>
      <c r="R64" s="208">
        <v>4</v>
      </c>
      <c r="S64" s="209">
        <v>12</v>
      </c>
      <c r="T64" s="208">
        <v>9</v>
      </c>
      <c r="U64" s="208">
        <v>5</v>
      </c>
      <c r="V64" s="209">
        <v>14</v>
      </c>
      <c r="W64" s="208">
        <v>4</v>
      </c>
      <c r="X64" s="208">
        <v>5</v>
      </c>
      <c r="Y64" s="209">
        <v>9</v>
      </c>
      <c r="Z64" s="209">
        <v>50</v>
      </c>
      <c r="AA64" s="209">
        <v>43</v>
      </c>
      <c r="AB64" s="209">
        <v>93</v>
      </c>
    </row>
    <row r="65" spans="1:28" s="63" customFormat="1" ht="18" customHeight="1" x14ac:dyDescent="0.25">
      <c r="A65" s="63" t="s">
        <v>92</v>
      </c>
      <c r="B65" s="208">
        <v>1</v>
      </c>
      <c r="C65" s="208">
        <v>5</v>
      </c>
      <c r="D65" s="209">
        <v>6</v>
      </c>
      <c r="E65" s="208">
        <v>1</v>
      </c>
      <c r="F65" s="208">
        <v>3</v>
      </c>
      <c r="G65" s="209">
        <v>4</v>
      </c>
      <c r="H65" s="208">
        <v>2</v>
      </c>
      <c r="I65" s="208">
        <v>3</v>
      </c>
      <c r="J65" s="208">
        <v>5</v>
      </c>
      <c r="K65" s="208">
        <v>0</v>
      </c>
      <c r="L65" s="208">
        <v>1</v>
      </c>
      <c r="M65" s="209">
        <v>1</v>
      </c>
      <c r="N65" s="208">
        <v>2</v>
      </c>
      <c r="O65" s="208">
        <v>3</v>
      </c>
      <c r="P65" s="209">
        <v>5</v>
      </c>
      <c r="Q65" s="208">
        <v>2</v>
      </c>
      <c r="R65" s="208">
        <v>4</v>
      </c>
      <c r="S65" s="209">
        <v>6</v>
      </c>
      <c r="T65" s="208">
        <v>1</v>
      </c>
      <c r="U65" s="208">
        <v>4</v>
      </c>
      <c r="V65" s="209">
        <v>5</v>
      </c>
      <c r="W65" s="208">
        <v>0</v>
      </c>
      <c r="X65" s="208">
        <v>1</v>
      </c>
      <c r="Y65" s="209">
        <v>1</v>
      </c>
      <c r="Z65" s="209">
        <v>9</v>
      </c>
      <c r="AA65" s="209">
        <v>24</v>
      </c>
      <c r="AB65" s="209">
        <v>33</v>
      </c>
    </row>
    <row r="66" spans="1:28" s="63" customFormat="1" ht="18" customHeight="1" x14ac:dyDescent="0.25">
      <c r="A66" s="63" t="s">
        <v>93</v>
      </c>
      <c r="B66" s="208">
        <v>1</v>
      </c>
      <c r="C66" s="208">
        <v>1</v>
      </c>
      <c r="D66" s="209">
        <v>2</v>
      </c>
      <c r="E66" s="208">
        <v>0</v>
      </c>
      <c r="F66" s="208">
        <v>3</v>
      </c>
      <c r="G66" s="209">
        <v>3</v>
      </c>
      <c r="H66" s="208">
        <v>0</v>
      </c>
      <c r="I66" s="208">
        <v>2</v>
      </c>
      <c r="J66" s="208">
        <v>2</v>
      </c>
      <c r="K66" s="208">
        <v>0</v>
      </c>
      <c r="L66" s="208">
        <v>1</v>
      </c>
      <c r="M66" s="209">
        <v>1</v>
      </c>
      <c r="N66" s="208">
        <v>0</v>
      </c>
      <c r="O66" s="208">
        <v>0</v>
      </c>
      <c r="P66" s="209">
        <v>0</v>
      </c>
      <c r="Q66" s="208">
        <v>0</v>
      </c>
      <c r="R66" s="208">
        <v>1</v>
      </c>
      <c r="S66" s="209">
        <v>1</v>
      </c>
      <c r="T66" s="208">
        <v>2</v>
      </c>
      <c r="U66" s="208">
        <v>1</v>
      </c>
      <c r="V66" s="209">
        <v>3</v>
      </c>
      <c r="W66" s="208">
        <v>0</v>
      </c>
      <c r="X66" s="208">
        <v>0</v>
      </c>
      <c r="Y66" s="209">
        <v>0</v>
      </c>
      <c r="Z66" s="209">
        <v>3</v>
      </c>
      <c r="AA66" s="209">
        <v>9</v>
      </c>
      <c r="AB66" s="209">
        <v>12</v>
      </c>
    </row>
    <row r="67" spans="1:28" s="63" customFormat="1" ht="18" customHeight="1" x14ac:dyDescent="0.25">
      <c r="A67" s="64" t="s">
        <v>401</v>
      </c>
      <c r="B67" s="211">
        <v>0</v>
      </c>
      <c r="C67" s="211">
        <v>1</v>
      </c>
      <c r="D67" s="212">
        <v>1</v>
      </c>
      <c r="E67" s="211">
        <v>0</v>
      </c>
      <c r="F67" s="211">
        <v>1</v>
      </c>
      <c r="G67" s="212">
        <v>1</v>
      </c>
      <c r="H67" s="211">
        <v>0</v>
      </c>
      <c r="I67" s="211">
        <v>0</v>
      </c>
      <c r="J67" s="211">
        <v>0</v>
      </c>
      <c r="K67" s="211">
        <v>0</v>
      </c>
      <c r="L67" s="211">
        <v>0</v>
      </c>
      <c r="M67" s="212">
        <v>0</v>
      </c>
      <c r="N67" s="211">
        <v>0</v>
      </c>
      <c r="O67" s="211">
        <v>0</v>
      </c>
      <c r="P67" s="212">
        <v>0</v>
      </c>
      <c r="Q67" s="211">
        <v>0</v>
      </c>
      <c r="R67" s="211">
        <v>0</v>
      </c>
      <c r="S67" s="212">
        <v>0</v>
      </c>
      <c r="T67" s="211">
        <v>0</v>
      </c>
      <c r="U67" s="211">
        <v>0</v>
      </c>
      <c r="V67" s="212">
        <v>0</v>
      </c>
      <c r="W67" s="211">
        <v>0</v>
      </c>
      <c r="X67" s="211">
        <v>0</v>
      </c>
      <c r="Y67" s="212">
        <v>0</v>
      </c>
      <c r="Z67" s="212">
        <v>0</v>
      </c>
      <c r="AA67" s="212">
        <v>2</v>
      </c>
      <c r="AB67" s="212">
        <v>2</v>
      </c>
    </row>
    <row r="68" spans="1:28" s="74" customFormat="1" ht="29.25" customHeight="1" x14ac:dyDescent="0.25">
      <c r="A68" s="215" t="s">
        <v>420</v>
      </c>
      <c r="B68" s="207">
        <v>286</v>
      </c>
      <c r="C68" s="207">
        <v>280</v>
      </c>
      <c r="D68" s="207">
        <v>566</v>
      </c>
      <c r="E68" s="207">
        <v>473</v>
      </c>
      <c r="F68" s="207">
        <v>464</v>
      </c>
      <c r="G68" s="207">
        <v>937</v>
      </c>
      <c r="H68" s="207">
        <v>391</v>
      </c>
      <c r="I68" s="207">
        <v>368</v>
      </c>
      <c r="J68" s="207">
        <v>759</v>
      </c>
      <c r="K68" s="207">
        <v>87</v>
      </c>
      <c r="L68" s="207">
        <v>67</v>
      </c>
      <c r="M68" s="207">
        <v>154</v>
      </c>
      <c r="N68" s="207">
        <v>99</v>
      </c>
      <c r="O68" s="207">
        <v>94</v>
      </c>
      <c r="P68" s="207">
        <v>193</v>
      </c>
      <c r="Q68" s="207">
        <v>190</v>
      </c>
      <c r="R68" s="207">
        <v>168</v>
      </c>
      <c r="S68" s="207">
        <v>358</v>
      </c>
      <c r="T68" s="207">
        <v>382</v>
      </c>
      <c r="U68" s="207">
        <v>351</v>
      </c>
      <c r="V68" s="207">
        <v>733</v>
      </c>
      <c r="W68" s="207">
        <v>173</v>
      </c>
      <c r="X68" s="207">
        <v>164</v>
      </c>
      <c r="Y68" s="207">
        <v>337</v>
      </c>
      <c r="Z68" s="207">
        <v>2081</v>
      </c>
      <c r="AA68" s="207">
        <v>1956</v>
      </c>
      <c r="AB68" s="207">
        <v>4037</v>
      </c>
    </row>
    <row r="69" spans="1:28" s="63" customFormat="1" ht="18" customHeight="1" x14ac:dyDescent="0.25">
      <c r="A69" s="63" t="s">
        <v>77</v>
      </c>
      <c r="B69" s="208">
        <v>14</v>
      </c>
      <c r="C69" s="208">
        <v>9</v>
      </c>
      <c r="D69" s="209">
        <v>23</v>
      </c>
      <c r="E69" s="208">
        <v>26</v>
      </c>
      <c r="F69" s="208">
        <v>19</v>
      </c>
      <c r="G69" s="209">
        <v>45</v>
      </c>
      <c r="H69" s="208">
        <v>23</v>
      </c>
      <c r="I69" s="208">
        <v>25</v>
      </c>
      <c r="J69" s="208">
        <v>48</v>
      </c>
      <c r="K69" s="208">
        <v>1</v>
      </c>
      <c r="L69" s="208">
        <v>3</v>
      </c>
      <c r="M69" s="209">
        <v>4</v>
      </c>
      <c r="N69" s="208">
        <v>1</v>
      </c>
      <c r="O69" s="208">
        <v>2</v>
      </c>
      <c r="P69" s="209">
        <v>3</v>
      </c>
      <c r="Q69" s="208">
        <v>10</v>
      </c>
      <c r="R69" s="208">
        <v>7</v>
      </c>
      <c r="S69" s="209">
        <v>17</v>
      </c>
      <c r="T69" s="208">
        <v>17</v>
      </c>
      <c r="U69" s="208">
        <v>25</v>
      </c>
      <c r="V69" s="209">
        <v>42</v>
      </c>
      <c r="W69" s="208">
        <v>11</v>
      </c>
      <c r="X69" s="208">
        <v>9</v>
      </c>
      <c r="Y69" s="209">
        <v>20</v>
      </c>
      <c r="Z69" s="209">
        <v>103</v>
      </c>
      <c r="AA69" s="209">
        <v>99</v>
      </c>
      <c r="AB69" s="209">
        <v>202</v>
      </c>
    </row>
    <row r="70" spans="1:28" s="63" customFormat="1" ht="18" customHeight="1" x14ac:dyDescent="0.25">
      <c r="A70" s="210" t="s">
        <v>94</v>
      </c>
      <c r="B70" s="208">
        <v>16</v>
      </c>
      <c r="C70" s="208">
        <v>12</v>
      </c>
      <c r="D70" s="209">
        <v>28</v>
      </c>
      <c r="E70" s="208">
        <v>28</v>
      </c>
      <c r="F70" s="208">
        <v>21</v>
      </c>
      <c r="G70" s="209">
        <v>49</v>
      </c>
      <c r="H70" s="208">
        <v>20</v>
      </c>
      <c r="I70" s="208">
        <v>13</v>
      </c>
      <c r="J70" s="208">
        <v>33</v>
      </c>
      <c r="K70" s="208">
        <v>3</v>
      </c>
      <c r="L70" s="208">
        <v>2</v>
      </c>
      <c r="M70" s="209">
        <v>5</v>
      </c>
      <c r="N70" s="208">
        <v>4</v>
      </c>
      <c r="O70" s="208">
        <v>5</v>
      </c>
      <c r="P70" s="209">
        <v>9</v>
      </c>
      <c r="Q70" s="208">
        <v>8</v>
      </c>
      <c r="R70" s="208">
        <v>6</v>
      </c>
      <c r="S70" s="209">
        <v>14</v>
      </c>
      <c r="T70" s="208">
        <v>18</v>
      </c>
      <c r="U70" s="208">
        <v>16</v>
      </c>
      <c r="V70" s="209">
        <v>34</v>
      </c>
      <c r="W70" s="208">
        <v>6</v>
      </c>
      <c r="X70" s="208">
        <v>10</v>
      </c>
      <c r="Y70" s="209">
        <v>16</v>
      </c>
      <c r="Z70" s="209">
        <v>103</v>
      </c>
      <c r="AA70" s="209">
        <v>85</v>
      </c>
      <c r="AB70" s="209">
        <v>188</v>
      </c>
    </row>
    <row r="71" spans="1:28" s="63" customFormat="1" ht="18" customHeight="1" x14ac:dyDescent="0.25">
      <c r="A71" s="63" t="s">
        <v>95</v>
      </c>
      <c r="B71" s="208">
        <v>17</v>
      </c>
      <c r="C71" s="208">
        <v>8</v>
      </c>
      <c r="D71" s="209">
        <v>25</v>
      </c>
      <c r="E71" s="208">
        <v>18</v>
      </c>
      <c r="F71" s="208">
        <v>26</v>
      </c>
      <c r="G71" s="209">
        <v>44</v>
      </c>
      <c r="H71" s="208">
        <v>11</v>
      </c>
      <c r="I71" s="208">
        <v>13</v>
      </c>
      <c r="J71" s="208">
        <v>24</v>
      </c>
      <c r="K71" s="208">
        <v>4</v>
      </c>
      <c r="L71" s="208">
        <v>0</v>
      </c>
      <c r="M71" s="209">
        <v>4</v>
      </c>
      <c r="N71" s="208">
        <v>5</v>
      </c>
      <c r="O71" s="208">
        <v>5</v>
      </c>
      <c r="P71" s="209">
        <v>10</v>
      </c>
      <c r="Q71" s="208">
        <v>4</v>
      </c>
      <c r="R71" s="208">
        <v>5</v>
      </c>
      <c r="S71" s="209">
        <v>9</v>
      </c>
      <c r="T71" s="208">
        <v>19</v>
      </c>
      <c r="U71" s="208">
        <v>18</v>
      </c>
      <c r="V71" s="209">
        <v>37</v>
      </c>
      <c r="W71" s="208">
        <v>8</v>
      </c>
      <c r="X71" s="208">
        <v>6</v>
      </c>
      <c r="Y71" s="209">
        <v>14</v>
      </c>
      <c r="Z71" s="209">
        <v>86</v>
      </c>
      <c r="AA71" s="209">
        <v>81</v>
      </c>
      <c r="AB71" s="209">
        <v>167</v>
      </c>
    </row>
    <row r="72" spans="1:28" s="63" customFormat="1" ht="18" customHeight="1" x14ac:dyDescent="0.25">
      <c r="A72" s="63" t="s">
        <v>78</v>
      </c>
      <c r="B72" s="208">
        <v>16</v>
      </c>
      <c r="C72" s="208">
        <v>21</v>
      </c>
      <c r="D72" s="209">
        <v>37</v>
      </c>
      <c r="E72" s="208">
        <v>32</v>
      </c>
      <c r="F72" s="208">
        <v>34</v>
      </c>
      <c r="G72" s="209">
        <v>66</v>
      </c>
      <c r="H72" s="208">
        <v>24</v>
      </c>
      <c r="I72" s="208">
        <v>13</v>
      </c>
      <c r="J72" s="208">
        <v>37</v>
      </c>
      <c r="K72" s="208">
        <v>1</v>
      </c>
      <c r="L72" s="208">
        <v>0</v>
      </c>
      <c r="M72" s="209">
        <v>1</v>
      </c>
      <c r="N72" s="208">
        <v>5</v>
      </c>
      <c r="O72" s="208">
        <v>5</v>
      </c>
      <c r="P72" s="209">
        <v>10</v>
      </c>
      <c r="Q72" s="208">
        <v>11</v>
      </c>
      <c r="R72" s="208">
        <v>7</v>
      </c>
      <c r="S72" s="209">
        <v>18</v>
      </c>
      <c r="T72" s="208">
        <v>22</v>
      </c>
      <c r="U72" s="208">
        <v>17</v>
      </c>
      <c r="V72" s="209">
        <v>39</v>
      </c>
      <c r="W72" s="208">
        <v>8</v>
      </c>
      <c r="X72" s="208">
        <v>7</v>
      </c>
      <c r="Y72" s="209">
        <v>15</v>
      </c>
      <c r="Z72" s="209">
        <v>119</v>
      </c>
      <c r="AA72" s="209">
        <v>104</v>
      </c>
      <c r="AB72" s="209">
        <v>223</v>
      </c>
    </row>
    <row r="73" spans="1:28" s="63" customFormat="1" ht="18" customHeight="1" x14ac:dyDescent="0.25">
      <c r="A73" s="63" t="s">
        <v>79</v>
      </c>
      <c r="B73" s="208">
        <v>14</v>
      </c>
      <c r="C73" s="208">
        <v>12</v>
      </c>
      <c r="D73" s="209">
        <v>26</v>
      </c>
      <c r="E73" s="208">
        <v>31</v>
      </c>
      <c r="F73" s="208">
        <v>24</v>
      </c>
      <c r="G73" s="209">
        <v>55</v>
      </c>
      <c r="H73" s="208">
        <v>17</v>
      </c>
      <c r="I73" s="208">
        <v>9</v>
      </c>
      <c r="J73" s="208">
        <v>26</v>
      </c>
      <c r="K73" s="208">
        <v>6</v>
      </c>
      <c r="L73" s="208">
        <v>2</v>
      </c>
      <c r="M73" s="209">
        <v>8</v>
      </c>
      <c r="N73" s="208">
        <v>4</v>
      </c>
      <c r="O73" s="208">
        <v>0</v>
      </c>
      <c r="P73" s="209">
        <v>4</v>
      </c>
      <c r="Q73" s="208">
        <v>13</v>
      </c>
      <c r="R73" s="208">
        <v>2</v>
      </c>
      <c r="S73" s="209">
        <v>15</v>
      </c>
      <c r="T73" s="208">
        <v>22</v>
      </c>
      <c r="U73" s="208">
        <v>19</v>
      </c>
      <c r="V73" s="209">
        <v>41</v>
      </c>
      <c r="W73" s="208">
        <v>7</v>
      </c>
      <c r="X73" s="208">
        <v>7</v>
      </c>
      <c r="Y73" s="209">
        <v>14</v>
      </c>
      <c r="Z73" s="209">
        <v>114</v>
      </c>
      <c r="AA73" s="209">
        <v>75</v>
      </c>
      <c r="AB73" s="209">
        <v>189</v>
      </c>
    </row>
    <row r="74" spans="1:28" s="63" customFormat="1" ht="18" customHeight="1" x14ac:dyDescent="0.25">
      <c r="A74" s="63" t="s">
        <v>80</v>
      </c>
      <c r="B74" s="208">
        <v>12</v>
      </c>
      <c r="C74" s="208">
        <v>16</v>
      </c>
      <c r="D74" s="209">
        <v>28</v>
      </c>
      <c r="E74" s="208">
        <v>27</v>
      </c>
      <c r="F74" s="208">
        <v>17</v>
      </c>
      <c r="G74" s="209">
        <v>44</v>
      </c>
      <c r="H74" s="208">
        <v>16</v>
      </c>
      <c r="I74" s="208">
        <v>22</v>
      </c>
      <c r="J74" s="208">
        <v>38</v>
      </c>
      <c r="K74" s="208">
        <v>4</v>
      </c>
      <c r="L74" s="208">
        <v>3</v>
      </c>
      <c r="M74" s="209">
        <v>7</v>
      </c>
      <c r="N74" s="208">
        <v>2</v>
      </c>
      <c r="O74" s="208">
        <v>6</v>
      </c>
      <c r="P74" s="209">
        <v>8</v>
      </c>
      <c r="Q74" s="208">
        <v>12</v>
      </c>
      <c r="R74" s="208">
        <v>6</v>
      </c>
      <c r="S74" s="209">
        <v>18</v>
      </c>
      <c r="T74" s="208">
        <v>20</v>
      </c>
      <c r="U74" s="208">
        <v>21</v>
      </c>
      <c r="V74" s="209">
        <v>41</v>
      </c>
      <c r="W74" s="208">
        <v>3</v>
      </c>
      <c r="X74" s="208">
        <v>8</v>
      </c>
      <c r="Y74" s="209">
        <v>11</v>
      </c>
      <c r="Z74" s="209">
        <v>96</v>
      </c>
      <c r="AA74" s="209">
        <v>99</v>
      </c>
      <c r="AB74" s="209">
        <v>195</v>
      </c>
    </row>
    <row r="75" spans="1:28" s="63" customFormat="1" ht="18" customHeight="1" x14ac:dyDescent="0.25">
      <c r="A75" s="63" t="s">
        <v>81</v>
      </c>
      <c r="B75" s="208">
        <v>15</v>
      </c>
      <c r="C75" s="208">
        <v>17</v>
      </c>
      <c r="D75" s="209">
        <v>32</v>
      </c>
      <c r="E75" s="208">
        <v>22</v>
      </c>
      <c r="F75" s="208">
        <v>30</v>
      </c>
      <c r="G75" s="209">
        <v>52</v>
      </c>
      <c r="H75" s="208">
        <v>24</v>
      </c>
      <c r="I75" s="208">
        <v>26</v>
      </c>
      <c r="J75" s="208">
        <v>50</v>
      </c>
      <c r="K75" s="208">
        <v>4</v>
      </c>
      <c r="L75" s="208">
        <v>6</v>
      </c>
      <c r="M75" s="209">
        <v>10</v>
      </c>
      <c r="N75" s="208">
        <v>2</v>
      </c>
      <c r="O75" s="208">
        <v>7</v>
      </c>
      <c r="P75" s="209">
        <v>9</v>
      </c>
      <c r="Q75" s="208">
        <v>6</v>
      </c>
      <c r="R75" s="208">
        <v>15</v>
      </c>
      <c r="S75" s="209">
        <v>21</v>
      </c>
      <c r="T75" s="208">
        <v>23</v>
      </c>
      <c r="U75" s="208">
        <v>13</v>
      </c>
      <c r="V75" s="209">
        <v>36</v>
      </c>
      <c r="W75" s="208">
        <v>13</v>
      </c>
      <c r="X75" s="208">
        <v>12</v>
      </c>
      <c r="Y75" s="209">
        <v>25</v>
      </c>
      <c r="Z75" s="209">
        <v>109</v>
      </c>
      <c r="AA75" s="209">
        <v>126</v>
      </c>
      <c r="AB75" s="209">
        <v>235</v>
      </c>
    </row>
    <row r="76" spans="1:28" s="63" customFormat="1" ht="18" customHeight="1" x14ac:dyDescent="0.25">
      <c r="A76" s="63" t="s">
        <v>82</v>
      </c>
      <c r="B76" s="208">
        <v>11</v>
      </c>
      <c r="C76" s="208">
        <v>15</v>
      </c>
      <c r="D76" s="209">
        <v>26</v>
      </c>
      <c r="E76" s="208">
        <v>21</v>
      </c>
      <c r="F76" s="208">
        <v>30</v>
      </c>
      <c r="G76" s="209">
        <v>51</v>
      </c>
      <c r="H76" s="208">
        <v>19</v>
      </c>
      <c r="I76" s="208">
        <v>20</v>
      </c>
      <c r="J76" s="208">
        <v>39</v>
      </c>
      <c r="K76" s="208">
        <v>2</v>
      </c>
      <c r="L76" s="208">
        <v>3</v>
      </c>
      <c r="M76" s="209">
        <v>5</v>
      </c>
      <c r="N76" s="208">
        <v>5</v>
      </c>
      <c r="O76" s="208">
        <v>3</v>
      </c>
      <c r="P76" s="209">
        <v>8</v>
      </c>
      <c r="Q76" s="208">
        <v>10</v>
      </c>
      <c r="R76" s="208">
        <v>11</v>
      </c>
      <c r="S76" s="209">
        <v>21</v>
      </c>
      <c r="T76" s="208">
        <v>13</v>
      </c>
      <c r="U76" s="208">
        <v>20</v>
      </c>
      <c r="V76" s="209">
        <v>33</v>
      </c>
      <c r="W76" s="208">
        <v>10</v>
      </c>
      <c r="X76" s="208">
        <v>9</v>
      </c>
      <c r="Y76" s="209">
        <v>19</v>
      </c>
      <c r="Z76" s="209">
        <v>91</v>
      </c>
      <c r="AA76" s="209">
        <v>111</v>
      </c>
      <c r="AB76" s="209">
        <v>202</v>
      </c>
    </row>
    <row r="77" spans="1:28" s="63" customFormat="1" ht="18" customHeight="1" x14ac:dyDescent="0.25">
      <c r="A77" s="63" t="s">
        <v>83</v>
      </c>
      <c r="B77" s="208">
        <v>20</v>
      </c>
      <c r="C77" s="208">
        <v>15</v>
      </c>
      <c r="D77" s="209">
        <v>35</v>
      </c>
      <c r="E77" s="208">
        <v>35</v>
      </c>
      <c r="F77" s="208">
        <v>34</v>
      </c>
      <c r="G77" s="209">
        <v>69</v>
      </c>
      <c r="H77" s="208">
        <v>24</v>
      </c>
      <c r="I77" s="208">
        <v>23</v>
      </c>
      <c r="J77" s="208">
        <v>47</v>
      </c>
      <c r="K77" s="208">
        <v>4</v>
      </c>
      <c r="L77" s="208">
        <v>4</v>
      </c>
      <c r="M77" s="209">
        <v>8</v>
      </c>
      <c r="N77" s="208">
        <v>4</v>
      </c>
      <c r="O77" s="208">
        <v>5</v>
      </c>
      <c r="P77" s="209">
        <v>9</v>
      </c>
      <c r="Q77" s="208">
        <v>18</v>
      </c>
      <c r="R77" s="208">
        <v>11</v>
      </c>
      <c r="S77" s="209">
        <v>29</v>
      </c>
      <c r="T77" s="208">
        <v>22</v>
      </c>
      <c r="U77" s="208">
        <v>22</v>
      </c>
      <c r="V77" s="209">
        <v>44</v>
      </c>
      <c r="W77" s="208">
        <v>12</v>
      </c>
      <c r="X77" s="208">
        <v>17</v>
      </c>
      <c r="Y77" s="209">
        <v>29</v>
      </c>
      <c r="Z77" s="209">
        <v>139</v>
      </c>
      <c r="AA77" s="209">
        <v>131</v>
      </c>
      <c r="AB77" s="209">
        <v>270</v>
      </c>
    </row>
    <row r="78" spans="1:28" s="63" customFormat="1" ht="18" customHeight="1" x14ac:dyDescent="0.25">
      <c r="A78" s="63" t="s">
        <v>84</v>
      </c>
      <c r="B78" s="208">
        <v>11</v>
      </c>
      <c r="C78" s="208">
        <v>17</v>
      </c>
      <c r="D78" s="209">
        <v>28</v>
      </c>
      <c r="E78" s="208">
        <v>49</v>
      </c>
      <c r="F78" s="208">
        <v>41</v>
      </c>
      <c r="G78" s="209">
        <v>90</v>
      </c>
      <c r="H78" s="208">
        <v>40</v>
      </c>
      <c r="I78" s="208">
        <v>36</v>
      </c>
      <c r="J78" s="208">
        <v>76</v>
      </c>
      <c r="K78" s="208">
        <v>8</v>
      </c>
      <c r="L78" s="208">
        <v>6</v>
      </c>
      <c r="M78" s="209">
        <v>14</v>
      </c>
      <c r="N78" s="208">
        <v>10</v>
      </c>
      <c r="O78" s="208">
        <v>11</v>
      </c>
      <c r="P78" s="209">
        <v>21</v>
      </c>
      <c r="Q78" s="208">
        <v>18</v>
      </c>
      <c r="R78" s="208">
        <v>7</v>
      </c>
      <c r="S78" s="209">
        <v>25</v>
      </c>
      <c r="T78" s="208">
        <v>32</v>
      </c>
      <c r="U78" s="208">
        <v>36</v>
      </c>
      <c r="V78" s="209">
        <v>68</v>
      </c>
      <c r="W78" s="208">
        <v>12</v>
      </c>
      <c r="X78" s="208">
        <v>15</v>
      </c>
      <c r="Y78" s="209">
        <v>27</v>
      </c>
      <c r="Z78" s="209">
        <v>180</v>
      </c>
      <c r="AA78" s="209">
        <v>169</v>
      </c>
      <c r="AB78" s="209">
        <v>349</v>
      </c>
    </row>
    <row r="79" spans="1:28" s="63" customFormat="1" ht="18" customHeight="1" x14ac:dyDescent="0.25">
      <c r="A79" s="63" t="s">
        <v>85</v>
      </c>
      <c r="B79" s="208">
        <v>22</v>
      </c>
      <c r="C79" s="208">
        <v>20</v>
      </c>
      <c r="D79" s="209">
        <v>42</v>
      </c>
      <c r="E79" s="208">
        <v>33</v>
      </c>
      <c r="F79" s="208">
        <v>36</v>
      </c>
      <c r="G79" s="209">
        <v>69</v>
      </c>
      <c r="H79" s="208">
        <v>31</v>
      </c>
      <c r="I79" s="208">
        <v>25</v>
      </c>
      <c r="J79" s="208">
        <v>56</v>
      </c>
      <c r="K79" s="208">
        <v>12</v>
      </c>
      <c r="L79" s="208">
        <v>10</v>
      </c>
      <c r="M79" s="209">
        <v>22</v>
      </c>
      <c r="N79" s="208">
        <v>5</v>
      </c>
      <c r="O79" s="208">
        <v>9</v>
      </c>
      <c r="P79" s="209">
        <v>14</v>
      </c>
      <c r="Q79" s="208">
        <v>9</v>
      </c>
      <c r="R79" s="208">
        <v>23</v>
      </c>
      <c r="S79" s="209">
        <v>32</v>
      </c>
      <c r="T79" s="208">
        <v>26</v>
      </c>
      <c r="U79" s="208">
        <v>29</v>
      </c>
      <c r="V79" s="209">
        <v>55</v>
      </c>
      <c r="W79" s="208">
        <v>12</v>
      </c>
      <c r="X79" s="208">
        <v>14</v>
      </c>
      <c r="Y79" s="209">
        <v>26</v>
      </c>
      <c r="Z79" s="209">
        <v>150</v>
      </c>
      <c r="AA79" s="209">
        <v>166</v>
      </c>
      <c r="AB79" s="209">
        <v>316</v>
      </c>
    </row>
    <row r="80" spans="1:28" s="63" customFormat="1" ht="18" customHeight="1" x14ac:dyDescent="0.25">
      <c r="A80" s="63" t="s">
        <v>86</v>
      </c>
      <c r="B80" s="208">
        <v>22</v>
      </c>
      <c r="C80" s="208">
        <v>21</v>
      </c>
      <c r="D80" s="209">
        <v>43</v>
      </c>
      <c r="E80" s="208">
        <v>32</v>
      </c>
      <c r="F80" s="208">
        <v>37</v>
      </c>
      <c r="G80" s="209">
        <v>69</v>
      </c>
      <c r="H80" s="208">
        <v>27</v>
      </c>
      <c r="I80" s="208">
        <v>35</v>
      </c>
      <c r="J80" s="208">
        <v>62</v>
      </c>
      <c r="K80" s="208">
        <v>8</v>
      </c>
      <c r="L80" s="208">
        <v>10</v>
      </c>
      <c r="M80" s="209">
        <v>18</v>
      </c>
      <c r="N80" s="208">
        <v>14</v>
      </c>
      <c r="O80" s="208">
        <v>9</v>
      </c>
      <c r="P80" s="209">
        <v>23</v>
      </c>
      <c r="Q80" s="208">
        <v>10</v>
      </c>
      <c r="R80" s="208">
        <v>15</v>
      </c>
      <c r="S80" s="209">
        <v>25</v>
      </c>
      <c r="T80" s="208">
        <v>38</v>
      </c>
      <c r="U80" s="208">
        <v>23</v>
      </c>
      <c r="V80" s="209">
        <v>61</v>
      </c>
      <c r="W80" s="208">
        <v>15</v>
      </c>
      <c r="X80" s="208">
        <v>13</v>
      </c>
      <c r="Y80" s="209">
        <v>28</v>
      </c>
      <c r="Z80" s="209">
        <v>166</v>
      </c>
      <c r="AA80" s="209">
        <v>163</v>
      </c>
      <c r="AB80" s="209">
        <v>329</v>
      </c>
    </row>
    <row r="81" spans="1:28" s="63" customFormat="1" ht="18" customHeight="1" x14ac:dyDescent="0.25">
      <c r="A81" s="63" t="s">
        <v>87</v>
      </c>
      <c r="B81" s="208">
        <v>26</v>
      </c>
      <c r="C81" s="208">
        <v>14</v>
      </c>
      <c r="D81" s="209">
        <v>40</v>
      </c>
      <c r="E81" s="208">
        <v>36</v>
      </c>
      <c r="F81" s="208">
        <v>39</v>
      </c>
      <c r="G81" s="209">
        <v>75</v>
      </c>
      <c r="H81" s="208">
        <v>20</v>
      </c>
      <c r="I81" s="208">
        <v>25</v>
      </c>
      <c r="J81" s="208">
        <v>45</v>
      </c>
      <c r="K81" s="208">
        <v>8</v>
      </c>
      <c r="L81" s="208">
        <v>6</v>
      </c>
      <c r="M81" s="209">
        <v>14</v>
      </c>
      <c r="N81" s="208">
        <v>14</v>
      </c>
      <c r="O81" s="208">
        <v>7</v>
      </c>
      <c r="P81" s="209">
        <v>21</v>
      </c>
      <c r="Q81" s="208">
        <v>18</v>
      </c>
      <c r="R81" s="208">
        <v>12</v>
      </c>
      <c r="S81" s="209">
        <v>30</v>
      </c>
      <c r="T81" s="208">
        <v>28</v>
      </c>
      <c r="U81" s="208">
        <v>21</v>
      </c>
      <c r="V81" s="209">
        <v>49</v>
      </c>
      <c r="W81" s="208">
        <v>16</v>
      </c>
      <c r="X81" s="208">
        <v>6</v>
      </c>
      <c r="Y81" s="209">
        <v>22</v>
      </c>
      <c r="Z81" s="209">
        <v>166</v>
      </c>
      <c r="AA81" s="209">
        <v>130</v>
      </c>
      <c r="AB81" s="209">
        <v>296</v>
      </c>
    </row>
    <row r="82" spans="1:28" s="63" customFormat="1" ht="18" customHeight="1" x14ac:dyDescent="0.25">
      <c r="A82" s="63" t="s">
        <v>88</v>
      </c>
      <c r="B82" s="208">
        <v>23</v>
      </c>
      <c r="C82" s="208">
        <v>32</v>
      </c>
      <c r="D82" s="209">
        <v>55</v>
      </c>
      <c r="E82" s="208">
        <v>34</v>
      </c>
      <c r="F82" s="208">
        <v>35</v>
      </c>
      <c r="G82" s="209">
        <v>69</v>
      </c>
      <c r="H82" s="208">
        <v>34</v>
      </c>
      <c r="I82" s="208">
        <v>32</v>
      </c>
      <c r="J82" s="208">
        <v>66</v>
      </c>
      <c r="K82" s="208">
        <v>10</v>
      </c>
      <c r="L82" s="208">
        <v>4</v>
      </c>
      <c r="M82" s="209">
        <v>14</v>
      </c>
      <c r="N82" s="208">
        <v>4</v>
      </c>
      <c r="O82" s="208">
        <v>4</v>
      </c>
      <c r="P82" s="209">
        <v>8</v>
      </c>
      <c r="Q82" s="208">
        <v>16</v>
      </c>
      <c r="R82" s="208">
        <v>11</v>
      </c>
      <c r="S82" s="209">
        <v>27</v>
      </c>
      <c r="T82" s="208">
        <v>30</v>
      </c>
      <c r="U82" s="208">
        <v>30</v>
      </c>
      <c r="V82" s="209">
        <v>60</v>
      </c>
      <c r="W82" s="208">
        <v>22</v>
      </c>
      <c r="X82" s="208">
        <v>9</v>
      </c>
      <c r="Y82" s="209">
        <v>31</v>
      </c>
      <c r="Z82" s="209">
        <v>173</v>
      </c>
      <c r="AA82" s="209">
        <v>157</v>
      </c>
      <c r="AB82" s="209">
        <v>330</v>
      </c>
    </row>
    <row r="83" spans="1:28" s="63" customFormat="1" ht="18" customHeight="1" x14ac:dyDescent="0.25">
      <c r="A83" s="63" t="s">
        <v>89</v>
      </c>
      <c r="B83" s="208">
        <v>24</v>
      </c>
      <c r="C83" s="208">
        <v>21</v>
      </c>
      <c r="D83" s="209">
        <v>45</v>
      </c>
      <c r="E83" s="208">
        <v>28</v>
      </c>
      <c r="F83" s="208">
        <v>15</v>
      </c>
      <c r="G83" s="209">
        <v>43</v>
      </c>
      <c r="H83" s="208">
        <v>35</v>
      </c>
      <c r="I83" s="208">
        <v>26</v>
      </c>
      <c r="J83" s="208">
        <v>61</v>
      </c>
      <c r="K83" s="208">
        <v>8</v>
      </c>
      <c r="L83" s="208">
        <v>2</v>
      </c>
      <c r="M83" s="209">
        <v>10</v>
      </c>
      <c r="N83" s="208">
        <v>10</v>
      </c>
      <c r="O83" s="208">
        <v>7</v>
      </c>
      <c r="P83" s="209">
        <v>17</v>
      </c>
      <c r="Q83" s="208">
        <v>9</v>
      </c>
      <c r="R83" s="208">
        <v>10</v>
      </c>
      <c r="S83" s="209">
        <v>19</v>
      </c>
      <c r="T83" s="208">
        <v>30</v>
      </c>
      <c r="U83" s="208">
        <v>17</v>
      </c>
      <c r="V83" s="209">
        <v>47</v>
      </c>
      <c r="W83" s="208">
        <v>8</v>
      </c>
      <c r="X83" s="208">
        <v>9</v>
      </c>
      <c r="Y83" s="209">
        <v>17</v>
      </c>
      <c r="Z83" s="209">
        <v>152</v>
      </c>
      <c r="AA83" s="209">
        <v>107</v>
      </c>
      <c r="AB83" s="209">
        <v>259</v>
      </c>
    </row>
    <row r="84" spans="1:28" s="63" customFormat="1" ht="18" customHeight="1" x14ac:dyDescent="0.25">
      <c r="A84" s="63" t="s">
        <v>90</v>
      </c>
      <c r="B84" s="208">
        <v>14</v>
      </c>
      <c r="C84" s="208">
        <v>17</v>
      </c>
      <c r="D84" s="209">
        <v>31</v>
      </c>
      <c r="E84" s="208">
        <v>15</v>
      </c>
      <c r="F84" s="208">
        <v>10</v>
      </c>
      <c r="G84" s="209">
        <v>25</v>
      </c>
      <c r="H84" s="208">
        <v>13</v>
      </c>
      <c r="I84" s="208">
        <v>11</v>
      </c>
      <c r="J84" s="208">
        <v>24</v>
      </c>
      <c r="K84" s="208">
        <v>3</v>
      </c>
      <c r="L84" s="208">
        <v>2</v>
      </c>
      <c r="M84" s="209">
        <v>5</v>
      </c>
      <c r="N84" s="208">
        <v>3</v>
      </c>
      <c r="O84" s="208">
        <v>3</v>
      </c>
      <c r="P84" s="209">
        <v>6</v>
      </c>
      <c r="Q84" s="208">
        <v>8</v>
      </c>
      <c r="R84" s="208">
        <v>11</v>
      </c>
      <c r="S84" s="209">
        <v>19</v>
      </c>
      <c r="T84" s="208">
        <v>10</v>
      </c>
      <c r="U84" s="208">
        <v>14</v>
      </c>
      <c r="V84" s="209">
        <v>24</v>
      </c>
      <c r="W84" s="208">
        <v>6</v>
      </c>
      <c r="X84" s="208">
        <v>7</v>
      </c>
      <c r="Y84" s="209">
        <v>13</v>
      </c>
      <c r="Z84" s="209">
        <v>72</v>
      </c>
      <c r="AA84" s="209">
        <v>75</v>
      </c>
      <c r="AB84" s="209">
        <v>147</v>
      </c>
    </row>
    <row r="85" spans="1:28" s="63" customFormat="1" ht="18" customHeight="1" x14ac:dyDescent="0.25">
      <c r="A85" s="63" t="s">
        <v>91</v>
      </c>
      <c r="B85" s="208">
        <v>7</v>
      </c>
      <c r="C85" s="208">
        <v>6</v>
      </c>
      <c r="D85" s="209">
        <v>13</v>
      </c>
      <c r="E85" s="208">
        <v>5</v>
      </c>
      <c r="F85" s="208">
        <v>9</v>
      </c>
      <c r="G85" s="209">
        <v>14</v>
      </c>
      <c r="H85" s="208">
        <v>11</v>
      </c>
      <c r="I85" s="208">
        <v>9</v>
      </c>
      <c r="J85" s="208">
        <v>20</v>
      </c>
      <c r="K85" s="208">
        <v>1</v>
      </c>
      <c r="L85" s="208">
        <v>2</v>
      </c>
      <c r="M85" s="209">
        <v>3</v>
      </c>
      <c r="N85" s="208">
        <v>5</v>
      </c>
      <c r="O85" s="208">
        <v>3</v>
      </c>
      <c r="P85" s="209">
        <v>8</v>
      </c>
      <c r="Q85" s="208">
        <v>8</v>
      </c>
      <c r="R85" s="208">
        <v>4</v>
      </c>
      <c r="S85" s="209">
        <v>12</v>
      </c>
      <c r="T85" s="208">
        <v>9</v>
      </c>
      <c r="U85" s="208">
        <v>5</v>
      </c>
      <c r="V85" s="209">
        <v>14</v>
      </c>
      <c r="W85" s="208">
        <v>4</v>
      </c>
      <c r="X85" s="208">
        <v>5</v>
      </c>
      <c r="Y85" s="209">
        <v>9</v>
      </c>
      <c r="Z85" s="209">
        <v>50</v>
      </c>
      <c r="AA85" s="209">
        <v>43</v>
      </c>
      <c r="AB85" s="209">
        <v>93</v>
      </c>
    </row>
    <row r="86" spans="1:28" s="63" customFormat="1" ht="18" customHeight="1" x14ac:dyDescent="0.25">
      <c r="A86" s="63" t="s">
        <v>92</v>
      </c>
      <c r="B86" s="208">
        <v>1</v>
      </c>
      <c r="C86" s="208">
        <v>5</v>
      </c>
      <c r="D86" s="209">
        <v>6</v>
      </c>
      <c r="E86" s="208">
        <v>1</v>
      </c>
      <c r="F86" s="208">
        <v>3</v>
      </c>
      <c r="G86" s="209">
        <v>4</v>
      </c>
      <c r="H86" s="208">
        <v>2</v>
      </c>
      <c r="I86" s="208">
        <v>3</v>
      </c>
      <c r="J86" s="208">
        <v>5</v>
      </c>
      <c r="K86" s="208">
        <v>0</v>
      </c>
      <c r="L86" s="208">
        <v>1</v>
      </c>
      <c r="M86" s="209">
        <v>1</v>
      </c>
      <c r="N86" s="208">
        <v>2</v>
      </c>
      <c r="O86" s="208">
        <v>3</v>
      </c>
      <c r="P86" s="209">
        <v>5</v>
      </c>
      <c r="Q86" s="208">
        <v>2</v>
      </c>
      <c r="R86" s="208">
        <v>4</v>
      </c>
      <c r="S86" s="209">
        <v>6</v>
      </c>
      <c r="T86" s="208">
        <v>1</v>
      </c>
      <c r="U86" s="208">
        <v>4</v>
      </c>
      <c r="V86" s="209">
        <v>5</v>
      </c>
      <c r="W86" s="208">
        <v>0</v>
      </c>
      <c r="X86" s="208">
        <v>1</v>
      </c>
      <c r="Y86" s="209">
        <v>1</v>
      </c>
      <c r="Z86" s="209">
        <v>9</v>
      </c>
      <c r="AA86" s="209">
        <v>24</v>
      </c>
      <c r="AB86" s="209">
        <v>33</v>
      </c>
    </row>
    <row r="87" spans="1:28" s="63" customFormat="1" ht="18" customHeight="1" x14ac:dyDescent="0.25">
      <c r="A87" s="63" t="s">
        <v>93</v>
      </c>
      <c r="B87" s="208">
        <v>1</v>
      </c>
      <c r="C87" s="208">
        <v>1</v>
      </c>
      <c r="D87" s="209">
        <v>2</v>
      </c>
      <c r="E87" s="208">
        <v>0</v>
      </c>
      <c r="F87" s="208">
        <v>3</v>
      </c>
      <c r="G87" s="209">
        <v>3</v>
      </c>
      <c r="H87" s="208">
        <v>0</v>
      </c>
      <c r="I87" s="208">
        <v>2</v>
      </c>
      <c r="J87" s="208">
        <v>2</v>
      </c>
      <c r="K87" s="208">
        <v>0</v>
      </c>
      <c r="L87" s="208">
        <v>1</v>
      </c>
      <c r="M87" s="209">
        <v>1</v>
      </c>
      <c r="N87" s="208">
        <v>0</v>
      </c>
      <c r="O87" s="208">
        <v>0</v>
      </c>
      <c r="P87" s="209">
        <v>0</v>
      </c>
      <c r="Q87" s="208">
        <v>0</v>
      </c>
      <c r="R87" s="208">
        <v>1</v>
      </c>
      <c r="S87" s="209">
        <v>1</v>
      </c>
      <c r="T87" s="208">
        <v>2</v>
      </c>
      <c r="U87" s="208">
        <v>1</v>
      </c>
      <c r="V87" s="209">
        <v>3</v>
      </c>
      <c r="W87" s="208">
        <v>0</v>
      </c>
      <c r="X87" s="208">
        <v>0</v>
      </c>
      <c r="Y87" s="209">
        <v>0</v>
      </c>
      <c r="Z87" s="209">
        <v>3</v>
      </c>
      <c r="AA87" s="209">
        <v>9</v>
      </c>
      <c r="AB87" s="209">
        <v>12</v>
      </c>
    </row>
    <row r="88" spans="1:28" s="63" customFormat="1" ht="18" customHeight="1" x14ac:dyDescent="0.25">
      <c r="A88" s="64" t="s">
        <v>401</v>
      </c>
      <c r="B88" s="211">
        <v>0</v>
      </c>
      <c r="C88" s="211">
        <v>1</v>
      </c>
      <c r="D88" s="212">
        <v>1</v>
      </c>
      <c r="E88" s="211">
        <v>0</v>
      </c>
      <c r="F88" s="211">
        <v>1</v>
      </c>
      <c r="G88" s="212">
        <v>1</v>
      </c>
      <c r="H88" s="211">
        <v>0</v>
      </c>
      <c r="I88" s="211">
        <v>0</v>
      </c>
      <c r="J88" s="211">
        <v>0</v>
      </c>
      <c r="K88" s="211">
        <v>0</v>
      </c>
      <c r="L88" s="211">
        <v>0</v>
      </c>
      <c r="M88" s="212">
        <v>0</v>
      </c>
      <c r="N88" s="211">
        <v>0</v>
      </c>
      <c r="O88" s="211">
        <v>0</v>
      </c>
      <c r="P88" s="212">
        <v>0</v>
      </c>
      <c r="Q88" s="211">
        <v>0</v>
      </c>
      <c r="R88" s="211">
        <v>0</v>
      </c>
      <c r="S88" s="212">
        <v>0</v>
      </c>
      <c r="T88" s="211">
        <v>0</v>
      </c>
      <c r="U88" s="211">
        <v>0</v>
      </c>
      <c r="V88" s="212">
        <v>0</v>
      </c>
      <c r="W88" s="211">
        <v>0</v>
      </c>
      <c r="X88" s="211">
        <v>0</v>
      </c>
      <c r="Y88" s="212">
        <v>0</v>
      </c>
      <c r="Z88" s="212">
        <v>0</v>
      </c>
      <c r="AA88" s="212">
        <v>2</v>
      </c>
      <c r="AB88" s="212">
        <v>2</v>
      </c>
    </row>
  </sheetData>
  <mergeCells count="10">
    <mergeCell ref="T3:V3"/>
    <mergeCell ref="W3:Y3"/>
    <mergeCell ref="A3:A4"/>
    <mergeCell ref="Z3:AB3"/>
    <mergeCell ref="B3:D3"/>
    <mergeCell ref="E3:G3"/>
    <mergeCell ref="H3:J3"/>
    <mergeCell ref="K3:M3"/>
    <mergeCell ref="N3:P3"/>
    <mergeCell ref="Q3:S3"/>
  </mergeCells>
  <pageMargins left="0.70866141732283472" right="0.70866141732283472" top="0.74803149606299213" bottom="0.74803149606299213" header="0.31496062992125984" footer="0.31496062992125984"/>
  <pageSetup paperSize="9" fitToHeight="0" orientation="landscape" r:id="rId1"/>
  <rowBreaks count="3" manualBreakCount="3">
    <brk id="25" max="27" man="1"/>
    <brk id="46" max="27" man="1"/>
    <brk id="67"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46</vt:i4>
      </vt:variant>
    </vt:vector>
  </HeadingPairs>
  <TitlesOfParts>
    <vt:vector size="87" baseType="lpstr">
      <vt:lpstr>Cover</vt:lpstr>
      <vt:lpstr>Districts</vt:lpstr>
      <vt:lpstr>Introduction</vt:lpstr>
      <vt:lpstr>1. Summary Population</vt:lpstr>
      <vt:lpstr>2. Historic Population</vt:lpstr>
      <vt:lpstr>2. Chart Historic Population</vt:lpstr>
      <vt:lpstr>3. Household composition</vt:lpstr>
      <vt:lpstr>4. Single Year Age </vt:lpstr>
      <vt:lpstr>5. Five Year Age and District</vt:lpstr>
      <vt:lpstr>5. Population Pyramids</vt:lpstr>
      <vt:lpstr>6. Age Dependency</vt:lpstr>
      <vt:lpstr>7. Marital Status</vt:lpstr>
      <vt:lpstr>8. Faith and Religion</vt:lpstr>
      <vt:lpstr>9. Household Relationships</vt:lpstr>
      <vt:lpstr>10. Place of Birth</vt:lpstr>
      <vt:lpstr>11. Qualifications by Activity</vt:lpstr>
      <vt:lpstr>12. Qualifications by Age Group</vt:lpstr>
      <vt:lpstr>13. Years of Schooling</vt:lpstr>
      <vt:lpstr>14. Economic Activity</vt:lpstr>
      <vt:lpstr>15. Unemployment</vt:lpstr>
      <vt:lpstr>16. State of Health</vt:lpstr>
      <vt:lpstr>17. Disabilities</vt:lpstr>
      <vt:lpstr>18. Caring</vt:lpstr>
      <vt:lpstr>19. Alcohol and Tobacco</vt:lpstr>
      <vt:lpstr>20. Occupation by Nationality</vt:lpstr>
      <vt:lpstr>21. Occupation by Age Group</vt:lpstr>
      <vt:lpstr>22. Industry</vt:lpstr>
      <vt:lpstr>23. Ever Left</vt:lpstr>
      <vt:lpstr>24. Housing Tenure</vt:lpstr>
      <vt:lpstr>25. Housing Type</vt:lpstr>
      <vt:lpstr>26. Rooms</vt:lpstr>
      <vt:lpstr>27. Water</vt:lpstr>
      <vt:lpstr>28. Sanitation</vt:lpstr>
      <vt:lpstr>29. Energy</vt:lpstr>
      <vt:lpstr>30. Kitchen and Bathroom</vt:lpstr>
      <vt:lpstr>31. Roof and Fire Prevention</vt:lpstr>
      <vt:lpstr>32. Vehicles</vt:lpstr>
      <vt:lpstr>33. Capital Goods</vt:lpstr>
      <vt:lpstr>34. Unoccupied Dwellings</vt:lpstr>
      <vt:lpstr>35. Unoccupied Dwellings Status</vt:lpstr>
      <vt:lpstr>Variables</vt:lpstr>
      <vt:lpstr>'1. Summary Population'!Print_Area</vt:lpstr>
      <vt:lpstr>'10. Place of Birth'!Print_Area</vt:lpstr>
      <vt:lpstr>'11. Qualifications by Activity'!Print_Area</vt:lpstr>
      <vt:lpstr>'12. Qualifications by Age Group'!Print_Area</vt:lpstr>
      <vt:lpstr>'13. Years of Schooling'!Print_Area</vt:lpstr>
      <vt:lpstr>'14. Economic Activity'!Print_Area</vt:lpstr>
      <vt:lpstr>'15. Unemployment'!Print_Area</vt:lpstr>
      <vt:lpstr>'16. State of Health'!Print_Area</vt:lpstr>
      <vt:lpstr>'17. Disabilities'!Print_Area</vt:lpstr>
      <vt:lpstr>'18. Caring'!Print_Area</vt:lpstr>
      <vt:lpstr>'19. Alcohol and Tobacco'!Print_Area</vt:lpstr>
      <vt:lpstr>'2. Chart Historic Population'!Print_Area</vt:lpstr>
      <vt:lpstr>'2. Historic Population'!Print_Area</vt:lpstr>
      <vt:lpstr>'20. Occupation by Nationality'!Print_Area</vt:lpstr>
      <vt:lpstr>'21. Occupation by Age Group'!Print_Area</vt:lpstr>
      <vt:lpstr>'22. Industry'!Print_Area</vt:lpstr>
      <vt:lpstr>'23. Ever Left'!Print_Area</vt:lpstr>
      <vt:lpstr>'24. Housing Tenure'!Print_Area</vt:lpstr>
      <vt:lpstr>'25. Housing Type'!Print_Area</vt:lpstr>
      <vt:lpstr>'26. Rooms'!Print_Area</vt:lpstr>
      <vt:lpstr>'27. Water'!Print_Area</vt:lpstr>
      <vt:lpstr>'28. Sanitation'!Print_Area</vt:lpstr>
      <vt:lpstr>'29. Energy'!Print_Area</vt:lpstr>
      <vt:lpstr>'3. Household composition'!Print_Area</vt:lpstr>
      <vt:lpstr>'30. Kitchen and Bathroom'!Print_Area</vt:lpstr>
      <vt:lpstr>'31. Roof and Fire Prevention'!Print_Area</vt:lpstr>
      <vt:lpstr>'32. Vehicles'!Print_Area</vt:lpstr>
      <vt:lpstr>'33. Capital Goods'!Print_Area</vt:lpstr>
      <vt:lpstr>'34. Unoccupied Dwellings'!Print_Area</vt:lpstr>
      <vt:lpstr>'35. Unoccupied Dwellings Status'!Print_Area</vt:lpstr>
      <vt:lpstr>'4. Single Year Age '!Print_Area</vt:lpstr>
      <vt:lpstr>'5. Five Year Age and District'!Print_Area</vt:lpstr>
      <vt:lpstr>'5. Population Pyramids'!Print_Area</vt:lpstr>
      <vt:lpstr>'6. Age Dependency'!Print_Area</vt:lpstr>
      <vt:lpstr>'7. Marital Status'!Print_Area</vt:lpstr>
      <vt:lpstr>'8. Faith and Religion'!Print_Area</vt:lpstr>
      <vt:lpstr>'9. Household Relationships'!Print_Area</vt:lpstr>
      <vt:lpstr>Cover!Print_Area</vt:lpstr>
      <vt:lpstr>Districts!Print_Area</vt:lpstr>
      <vt:lpstr>Introduction!Print_Area</vt:lpstr>
      <vt:lpstr>Variables!Print_Area</vt:lpstr>
      <vt:lpstr>'20. Occupation by Nationality'!Print_Titles</vt:lpstr>
      <vt:lpstr>'21. Occupation by Age Group'!Print_Titles</vt:lpstr>
      <vt:lpstr>'4. Single Year Age '!Print_Titles</vt:lpstr>
      <vt:lpstr>'5. Five Year Age and District'!Print_Titles</vt:lpstr>
      <vt:lpstr>Variables!Print_Titles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Fantom</dc:creator>
  <cp:lastModifiedBy>Neil Fantom</cp:lastModifiedBy>
  <cp:lastPrinted>2019-04-25T14:39:28Z</cp:lastPrinted>
  <dcterms:created xsi:type="dcterms:W3CDTF">2016-05-31T10:10:20Z</dcterms:created>
  <dcterms:modified xsi:type="dcterms:W3CDTF">2019-04-25T14:40:22Z</dcterms:modified>
</cp:coreProperties>
</file>