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Corporate Services\Corporate Policy &amp; Planning\Statistics\Surveys\Household Expenditure Survey\2023 HES\Report\"/>
    </mc:Choice>
  </mc:AlternateContent>
  <bookViews>
    <workbookView xWindow="0" yWindow="0" windowWidth="23040" windowHeight="9384"/>
  </bookViews>
  <sheets>
    <sheet name="About" sheetId="10" r:id="rId1"/>
    <sheet name="Table 1" sheetId="1" r:id="rId2"/>
    <sheet name="Table 2" sheetId="2" r:id="rId3"/>
    <sheet name="Table 3" sheetId="3" r:id="rId4"/>
    <sheet name="Table 4" sheetId="4" r:id="rId5"/>
    <sheet name="Table 5" sheetId="6" r:id="rId6"/>
    <sheet name="Table 6" sheetId="5" r:id="rId7"/>
    <sheet name="Table 7" sheetId="7" r:id="rId8"/>
    <sheet name="Table 8" sheetId="9" r:id="rId9"/>
  </sheets>
  <definedNames>
    <definedName name="_xlnm._FilterDatabase" localSheetId="8" hidden="1">'Table 8'!$B$6:$E$300</definedName>
    <definedName name="_Toc171942372" localSheetId="1">'Table 1'!$A$1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0" l="1"/>
  <c r="H199" i="9"/>
  <c r="E199" i="9"/>
  <c r="D199" i="9"/>
  <c r="H192" i="9"/>
  <c r="E192" i="9"/>
  <c r="D192" i="9"/>
  <c r="H175" i="9"/>
  <c r="E175" i="9"/>
  <c r="D175" i="9"/>
  <c r="H142" i="9"/>
  <c r="E142" i="9"/>
  <c r="D142" i="9"/>
  <c r="H130" i="9"/>
  <c r="E130" i="9"/>
  <c r="D130" i="9"/>
  <c r="H126" i="9"/>
  <c r="E126" i="9"/>
  <c r="D126" i="9"/>
  <c r="H116" i="9"/>
  <c r="E116" i="9"/>
  <c r="D116" i="9"/>
  <c r="H110" i="9"/>
  <c r="E110" i="9"/>
  <c r="D110" i="9"/>
  <c r="H5" i="9"/>
  <c r="E5" i="9"/>
  <c r="D5" i="9"/>
  <c r="E4" i="9" l="1"/>
  <c r="H4" i="9"/>
  <c r="I239" i="9" s="1"/>
  <c r="D4" i="9"/>
  <c r="I206" i="9"/>
  <c r="I187" i="9"/>
  <c r="I156" i="9"/>
  <c r="I109" i="9"/>
  <c r="I101" i="9"/>
  <c r="I37" i="9"/>
  <c r="I29" i="9"/>
  <c r="I13" i="9"/>
  <c r="I237" i="9"/>
  <c r="I229" i="9"/>
  <c r="I212" i="9"/>
  <c r="I162" i="9"/>
  <c r="I154" i="9"/>
  <c r="I138" i="9"/>
  <c r="I90" i="9"/>
  <c r="I78" i="9"/>
  <c r="I61" i="9"/>
  <c r="I19" i="9"/>
  <c r="I11" i="9"/>
  <c r="I12" i="9"/>
  <c r="I203" i="9"/>
  <c r="I198" i="9"/>
  <c r="I169" i="9"/>
  <c r="I125" i="9"/>
  <c r="I111" i="9"/>
  <c r="I98" i="9"/>
  <c r="I51" i="9"/>
  <c r="I42" i="9"/>
  <c r="I26" i="9"/>
  <c r="I235" i="9"/>
  <c r="I227" i="9"/>
  <c r="I210" i="9"/>
  <c r="I168" i="9"/>
  <c r="I160" i="9"/>
  <c r="I135" i="9"/>
  <c r="I88" i="9"/>
  <c r="I76" i="9"/>
  <c r="I59" i="9"/>
  <c r="I17" i="9"/>
  <c r="I9" i="9"/>
  <c r="I177" i="9"/>
  <c r="I91" i="9"/>
  <c r="I45" i="9"/>
  <c r="I234" i="9"/>
  <c r="I226" i="9"/>
  <c r="I209" i="9"/>
  <c r="I190" i="9"/>
  <c r="I181" i="9"/>
  <c r="I167" i="9"/>
  <c r="I159" i="9"/>
  <c r="I134" i="9"/>
  <c r="I104" i="9"/>
  <c r="I96" i="9"/>
  <c r="I86" i="9"/>
  <c r="I75" i="9"/>
  <c r="I58" i="9"/>
  <c r="I32" i="9"/>
  <c r="I24" i="9"/>
  <c r="I16" i="9"/>
  <c r="I8" i="9"/>
  <c r="I163" i="9"/>
  <c r="I53" i="9"/>
  <c r="I233" i="9"/>
  <c r="I225" i="9"/>
  <c r="I216" i="9"/>
  <c r="I200" i="9"/>
  <c r="I195" i="9"/>
  <c r="I180" i="9"/>
  <c r="I166" i="9"/>
  <c r="I158" i="9"/>
  <c r="I149" i="9"/>
  <c r="I127" i="9"/>
  <c r="I121" i="9"/>
  <c r="I94" i="9"/>
  <c r="I85" i="9"/>
  <c r="I74" i="9"/>
  <c r="I65" i="9"/>
  <c r="I48" i="9"/>
  <c r="I39" i="9"/>
  <c r="I23" i="9"/>
  <c r="I15" i="9"/>
  <c r="I7" i="9"/>
  <c r="I222" i="9"/>
  <c r="I79" i="9"/>
  <c r="I36" i="9"/>
  <c r="I224" i="9"/>
  <c r="I215" i="9"/>
  <c r="I207" i="9"/>
  <c r="I193" i="9"/>
  <c r="I179" i="9"/>
  <c r="I174" i="9"/>
  <c r="I157" i="9"/>
  <c r="I148" i="9"/>
  <c r="I131" i="9"/>
  <c r="I120" i="9"/>
  <c r="I102" i="9"/>
  <c r="I93" i="9"/>
  <c r="I72" i="9"/>
  <c r="I64" i="9"/>
  <c r="I55" i="9"/>
  <c r="I47" i="9"/>
  <c r="I30" i="9"/>
  <c r="I22" i="9"/>
  <c r="I6" i="9"/>
  <c r="I238" i="9"/>
  <c r="I171" i="9"/>
  <c r="I62" i="9"/>
  <c r="I81" i="9" l="1"/>
  <c r="I25" i="9"/>
  <c r="I97" i="9"/>
  <c r="I183" i="9"/>
  <c r="I20" i="9"/>
  <c r="I60" i="9"/>
  <c r="I137" i="9"/>
  <c r="I211" i="9"/>
  <c r="I27" i="9"/>
  <c r="I99" i="9"/>
  <c r="I170" i="9"/>
  <c r="I28" i="9"/>
  <c r="I46" i="9"/>
  <c r="I114" i="9"/>
  <c r="I110" i="9" s="1"/>
  <c r="I214" i="9"/>
  <c r="I33" i="9"/>
  <c r="I105" i="9"/>
  <c r="I191" i="9"/>
  <c r="I70" i="9"/>
  <c r="I68" i="9"/>
  <c r="I143" i="9"/>
  <c r="I220" i="9"/>
  <c r="I35" i="9"/>
  <c r="I107" i="9"/>
  <c r="I176" i="9"/>
  <c r="I108" i="9"/>
  <c r="I54" i="9"/>
  <c r="I119" i="9"/>
  <c r="I223" i="9"/>
  <c r="I14" i="9"/>
  <c r="I82" i="9"/>
  <c r="I165" i="9"/>
  <c r="I232" i="9"/>
  <c r="I31" i="9"/>
  <c r="I103" i="9"/>
  <c r="I189" i="9"/>
  <c r="I113" i="9"/>
  <c r="I40" i="9"/>
  <c r="I123" i="9"/>
  <c r="I196" i="9"/>
  <c r="I192" i="9" s="1"/>
  <c r="I118" i="9"/>
  <c r="I41" i="9"/>
  <c r="I124" i="9"/>
  <c r="I197" i="9"/>
  <c r="I10" i="9"/>
  <c r="I77" i="9"/>
  <c r="I153" i="9"/>
  <c r="I228" i="9"/>
  <c r="I43" i="9"/>
  <c r="I112" i="9"/>
  <c r="I185" i="9"/>
  <c r="I146" i="9"/>
  <c r="I63" i="9"/>
  <c r="I140" i="9"/>
  <c r="I231" i="9"/>
  <c r="I139" i="9"/>
  <c r="I49" i="9"/>
  <c r="I128" i="9"/>
  <c r="I201" i="9"/>
  <c r="I155" i="9"/>
  <c r="I50" i="9"/>
  <c r="I129" i="9"/>
  <c r="I126" i="9" s="1"/>
  <c r="I202" i="9"/>
  <c r="I18" i="9"/>
  <c r="I89" i="9"/>
  <c r="I161" i="9"/>
  <c r="I236" i="9"/>
  <c r="I52" i="9"/>
  <c r="I117" i="9"/>
  <c r="I204" i="9"/>
  <c r="I205" i="9"/>
  <c r="I71" i="9"/>
  <c r="I147" i="9"/>
  <c r="I38" i="9"/>
  <c r="I115" i="9"/>
  <c r="I188" i="9"/>
  <c r="I186" i="9"/>
  <c r="I56" i="9"/>
  <c r="I133" i="9"/>
  <c r="I208" i="9"/>
  <c r="I213" i="9"/>
  <c r="I66" i="9"/>
  <c r="I150" i="9"/>
  <c r="I218" i="9"/>
  <c r="I230" i="9"/>
  <c r="I67" i="9"/>
  <c r="I152" i="9"/>
  <c r="I219" i="9"/>
  <c r="I34" i="9"/>
  <c r="I106" i="9"/>
  <c r="I184" i="9"/>
  <c r="I100" i="9"/>
  <c r="I69" i="9"/>
  <c r="I144" i="9"/>
  <c r="I142" i="9" s="1"/>
  <c r="I221" i="9"/>
  <c r="I21" i="9"/>
  <c r="I92" i="9"/>
  <c r="I164" i="9"/>
  <c r="I173" i="9"/>
  <c r="I178" i="9"/>
  <c r="I130" i="9" l="1"/>
  <c r="I199" i="9"/>
  <c r="I116" i="9"/>
  <c r="I175" i="9"/>
  <c r="I5" i="9"/>
  <c r="I4" i="9" s="1"/>
</calcChain>
</file>

<file path=xl/sharedStrings.xml><?xml version="1.0" encoding="utf-8"?>
<sst xmlns="http://schemas.openxmlformats.org/spreadsheetml/2006/main" count="686" uniqueCount="562">
  <si>
    <t>Table 1. Sample size and response rate</t>
  </si>
  <si>
    <t>Total households</t>
  </si>
  <si>
    <t>Valid responses</t>
  </si>
  <si>
    <t>Response rate (%)</t>
  </si>
  <si>
    <t>Jamestown</t>
  </si>
  <si>
    <t>Half Tree Hollow</t>
  </si>
  <si>
    <t>St Pauls</t>
  </si>
  <si>
    <t>Blue Hill</t>
  </si>
  <si>
    <t>Sandy Bay</t>
  </si>
  <si>
    <t>Levelwood</t>
  </si>
  <si>
    <t>Longwood</t>
  </si>
  <si>
    <t>Alarm Forest</t>
  </si>
  <si>
    <t>Total</t>
  </si>
  <si>
    <t xml:space="preserve">Sample listing </t>
  </si>
  <si>
    <t xml:space="preserve">Sample (%) </t>
  </si>
  <si>
    <t>District</t>
  </si>
  <si>
    <t>Table 2. Geographical distribution of the 2023 HES sample</t>
  </si>
  <si>
    <t>Households</t>
  </si>
  <si>
    <t>Residents</t>
  </si>
  <si>
    <t>Residents per household</t>
  </si>
  <si>
    <t>Age group</t>
  </si>
  <si>
    <t>Female</t>
  </si>
  <si>
    <t>Male</t>
  </si>
  <si>
    <t>0-19</t>
  </si>
  <si>
    <t>20-39</t>
  </si>
  <si>
    <t>40-59</t>
  </si>
  <si>
    <t>60-79</t>
  </si>
  <si>
    <t>80+</t>
  </si>
  <si>
    <t>Table 3. Age and sex of respondents</t>
  </si>
  <si>
    <t>2021 Census</t>
  </si>
  <si>
    <t>2023 HES Sample</t>
  </si>
  <si>
    <t>Persons:</t>
  </si>
  <si>
    <t xml:space="preserve">  Average age (mean)</t>
  </si>
  <si>
    <t xml:space="preserve">  Average people per household</t>
  </si>
  <si>
    <t xml:space="preserve">  Economically active (of total household population)</t>
  </si>
  <si>
    <t>Households with:</t>
  </si>
  <si>
    <t xml:space="preserve">  Electricity for cooking (as primary energy source)</t>
  </si>
  <si>
    <t xml:space="preserve">  Use of car or other vehicle</t>
  </si>
  <si>
    <t xml:space="preserve">  Washing machine</t>
  </si>
  <si>
    <t xml:space="preserve">  Landline telephone</t>
  </si>
  <si>
    <t xml:space="preserve">  Mobile telephone</t>
  </si>
  <si>
    <t xml:space="preserve">  Internet (via landline)</t>
  </si>
  <si>
    <t xml:space="preserve">  TV subscription</t>
  </si>
  <si>
    <t>Table 4. Other household characteristics, 2021 Census and 2023 HES Sample</t>
  </si>
  <si>
    <t>Average weekly per-household expenditure (£)</t>
  </si>
  <si>
    <t>Number of households</t>
  </si>
  <si>
    <t>00-99</t>
  </si>
  <si>
    <t>100-199</t>
  </si>
  <si>
    <t>200-299</t>
  </si>
  <si>
    <t>300-399</t>
  </si>
  <si>
    <t>400-499</t>
  </si>
  <si>
    <t>500-599</t>
  </si>
  <si>
    <t>600-699</t>
  </si>
  <si>
    <t>700-799</t>
  </si>
  <si>
    <t>Table 6. Number of households by average weekly consumption expenditure (£)</t>
  </si>
  <si>
    <t xml:space="preserve">Table 5. Comparison of reported HES expenditures with other sources </t>
  </si>
  <si>
    <t>Item</t>
  </si>
  <si>
    <t>2023 HES (annual)</t>
  </si>
  <si>
    <t>Alternative (annual)</t>
  </si>
  <si>
    <t>Alternative data source</t>
  </si>
  <si>
    <t>Alcohol (beer, wine, spirits)</t>
  </si>
  <si>
    <t>HM Customs</t>
  </si>
  <si>
    <t>Tobacco</t>
  </si>
  <si>
    <t>Electricity</t>
  </si>
  <si>
    <t>Connect Saint Helena Ltd</t>
  </si>
  <si>
    <t>Water and sewerage</t>
  </si>
  <si>
    <t>Table 7. Number of adult-equivalents, by average weekly consumption expenditure (£)</t>
  </si>
  <si>
    <t>Average weekly per-adult expenditure (£)</t>
  </si>
  <si>
    <t>Number of adult-equivalents</t>
  </si>
  <si>
    <t>00-49</t>
  </si>
  <si>
    <t>50-99</t>
  </si>
  <si>
    <t>100-149</t>
  </si>
  <si>
    <t>150-199</t>
  </si>
  <si>
    <t>200-249</t>
  </si>
  <si>
    <t>250-299</t>
  </si>
  <si>
    <t>2023 category</t>
  </si>
  <si>
    <t>Weight</t>
  </si>
  <si>
    <t>2017 category (if different)</t>
  </si>
  <si>
    <t>1. Food</t>
  </si>
  <si>
    <t>Bread, White</t>
  </si>
  <si>
    <t>Bread, Brown</t>
  </si>
  <si>
    <t>Bread, Rolls</t>
  </si>
  <si>
    <t>Bread, Frozen Pizza</t>
  </si>
  <si>
    <t>Bread, Other</t>
  </si>
  <si>
    <t>Bread, Sweet</t>
  </si>
  <si>
    <t>Flour, Wheat</t>
  </si>
  <si>
    <t>Flour, Corn</t>
  </si>
  <si>
    <t>Cereals, Plain Breakfast</t>
  </si>
  <si>
    <t>Cereals, Fancy Breakfast</t>
  </si>
  <si>
    <t>Cereals, Oats</t>
  </si>
  <si>
    <t>Cereals, Rice</t>
  </si>
  <si>
    <t>Cereals, Pasta - Dried</t>
  </si>
  <si>
    <t>Cereals, Pasta - Canned</t>
  </si>
  <si>
    <t>Biscuits, Cream Crackers</t>
  </si>
  <si>
    <t>Biscuits, Plain</t>
  </si>
  <si>
    <t>Biscuits, Fancy</t>
  </si>
  <si>
    <t>Beef, Not Minced</t>
  </si>
  <si>
    <t>Beef: Steak and Stewing Steak</t>
  </si>
  <si>
    <t>Beef, Minced</t>
  </si>
  <si>
    <t>Beef, Corned</t>
  </si>
  <si>
    <t>Beef Burgers</t>
  </si>
  <si>
    <t>Pork, Local</t>
  </si>
  <si>
    <t>Pork, Bacon</t>
  </si>
  <si>
    <t>Pork, Ham</t>
  </si>
  <si>
    <t>Pork, Sausage - Fresh</t>
  </si>
  <si>
    <t>Pork Sausage, Fresh or Frozen</t>
  </si>
  <si>
    <t>Pork, Sausage - Canned</t>
  </si>
  <si>
    <t>Pork, Other</t>
  </si>
  <si>
    <t>Chicken, Whole</t>
  </si>
  <si>
    <t>Chicken, Pieces</t>
  </si>
  <si>
    <t>Meat, Other</t>
  </si>
  <si>
    <t>Lamb</t>
  </si>
  <si>
    <t>Fish, Fresh Tuna</t>
  </si>
  <si>
    <t>Fish, Other Fresh</t>
  </si>
  <si>
    <t>Fish, Canned Tuna</t>
  </si>
  <si>
    <t>Fish, Other Canned</t>
  </si>
  <si>
    <t>Fish, Frozen</t>
  </si>
  <si>
    <t>Milk, Low Fat</t>
  </si>
  <si>
    <t>Milk, Full Cream</t>
  </si>
  <si>
    <t>Milk, Carnation</t>
  </si>
  <si>
    <t>Milk, Powder</t>
  </si>
  <si>
    <t>Milk, Yoghurt</t>
  </si>
  <si>
    <t xml:space="preserve"> Milk, Cream, Desserts and Drinks</t>
  </si>
  <si>
    <t>Custard</t>
  </si>
  <si>
    <t>Cheese, Hard</t>
  </si>
  <si>
    <t>Cheese, Other</t>
  </si>
  <si>
    <t>Eggs, Fresh</t>
  </si>
  <si>
    <t>Spreads, Butter</t>
  </si>
  <si>
    <t>Spreads, Margarine</t>
  </si>
  <si>
    <t>Oil, Cooking</t>
  </si>
  <si>
    <t>Fresh Fruit, Apples</t>
  </si>
  <si>
    <t>Apples and Pears</t>
  </si>
  <si>
    <t>Fresh Fruit, Oranges</t>
  </si>
  <si>
    <t>Fresh Fruit, Bananas</t>
  </si>
  <si>
    <t>Fresh Fruit, Tomatoes</t>
  </si>
  <si>
    <t>Fresh Fruit, Other</t>
  </si>
  <si>
    <t>Preserved Fruit, Canned</t>
  </si>
  <si>
    <t>Preserved Fruit, Dried</t>
  </si>
  <si>
    <t>Nuts and Seeds</t>
  </si>
  <si>
    <t>Fresh Veg, Other</t>
  </si>
  <si>
    <t>Fresh Veg, Potatoes</t>
  </si>
  <si>
    <t>Potatoes and Sweet Potatoes</t>
  </si>
  <si>
    <t>Fresh Veg, Onion</t>
  </si>
  <si>
    <t>Fresh Veg, Cabbage</t>
  </si>
  <si>
    <t>Fresh Veg, Carrots</t>
  </si>
  <si>
    <t>Fresh Veg, Lettuce</t>
  </si>
  <si>
    <t>Fresh Veg, Pumpkin</t>
  </si>
  <si>
    <t>Dried Vegetables</t>
  </si>
  <si>
    <t>Canned Veg, Other</t>
  </si>
  <si>
    <t>Other Canned and Bottled Vegetables</t>
  </si>
  <si>
    <t>Canned Veg, Baked Beans</t>
  </si>
  <si>
    <t>Canned Veg, Sweetcorn</t>
  </si>
  <si>
    <t>Canned Veg, Tomatoes</t>
  </si>
  <si>
    <t>Bottled Veg</t>
  </si>
  <si>
    <t>Frozen Veg</t>
  </si>
  <si>
    <t>Sugar and Syrup</t>
  </si>
  <si>
    <t>Jam and Marmalade</t>
  </si>
  <si>
    <t>Chocolate</t>
  </si>
  <si>
    <t>Confectionery, Sweets</t>
  </si>
  <si>
    <t>Confectionery, Cake</t>
  </si>
  <si>
    <t>Confectionery, Ice Cream</t>
  </si>
  <si>
    <t>Confectionery, Other</t>
  </si>
  <si>
    <t>Crisps and Snacks, Crisps</t>
  </si>
  <si>
    <t>Crisps and Snacks</t>
  </si>
  <si>
    <t>Crisps and Snacks, Peanuts</t>
  </si>
  <si>
    <t>Crisps and Snacks, Other</t>
  </si>
  <si>
    <t>Sauces, Tomato</t>
  </si>
  <si>
    <t>Sauces, Salad Dressing</t>
  </si>
  <si>
    <t>Salad Dressing, Mustard, Other Sauce</t>
  </si>
  <si>
    <t>Sauces, Other</t>
  </si>
  <si>
    <t>Spreads, Peanut Butter</t>
  </si>
  <si>
    <t>Spreads, Other</t>
  </si>
  <si>
    <t>Seasoning, Stock</t>
  </si>
  <si>
    <t>Seasoning, Salt</t>
  </si>
  <si>
    <t>Seasoning, Pepper</t>
  </si>
  <si>
    <t>Seasoning, Spices</t>
  </si>
  <si>
    <t>Seasoning, Other</t>
  </si>
  <si>
    <t>Prepared Food, Soup</t>
  </si>
  <si>
    <t>Prepared Food, Baby</t>
  </si>
  <si>
    <t>Prepared Food, Other</t>
  </si>
  <si>
    <t>Baking Powder</t>
  </si>
  <si>
    <t>Coffee</t>
  </si>
  <si>
    <t>Tea, Red</t>
  </si>
  <si>
    <t>Tea, Black</t>
  </si>
  <si>
    <t>Other Hot Drink</t>
  </si>
  <si>
    <t>Water</t>
  </si>
  <si>
    <t>Juice, Fruit</t>
  </si>
  <si>
    <t>Juice, Concentrate</t>
  </si>
  <si>
    <t>Soft Drink</t>
  </si>
  <si>
    <t>Cooked Meal, Chicken</t>
  </si>
  <si>
    <t>Cooked Food: Pizza</t>
  </si>
  <si>
    <t>Cooked Meal, Fish</t>
  </si>
  <si>
    <t>Cooked Food: Rolls or Sandwiches</t>
  </si>
  <si>
    <t>Cooked Meal, Other</t>
  </si>
  <si>
    <t>Cooked Food: Meal</t>
  </si>
  <si>
    <t>2. Alcohol and tobacco</t>
  </si>
  <si>
    <t>Brandy</t>
  </si>
  <si>
    <t>Other Spirits</t>
  </si>
  <si>
    <t>Wine</t>
  </si>
  <si>
    <t>Beer</t>
  </si>
  <si>
    <t>3. Housing</t>
  </si>
  <si>
    <t>Actual Rentals Paid by Tenants</t>
  </si>
  <si>
    <t>Paint and Brushes</t>
  </si>
  <si>
    <t>Other Materials for Maintenance and Repair of the Dwelling</t>
  </si>
  <si>
    <t>Services for the Maintenance and Repair of the Dwelling</t>
  </si>
  <si>
    <t>Water Supply</t>
  </si>
  <si>
    <t>Water Supply and Sewerage</t>
  </si>
  <si>
    <t>Sewage Collection</t>
  </si>
  <si>
    <t>Insurance Connected With the Dwelling</t>
  </si>
  <si>
    <t>Housing Loan Repayment - Interest Charge</t>
  </si>
  <si>
    <t>Housing Loan Repayment</t>
  </si>
  <si>
    <t>House Construction</t>
  </si>
  <si>
    <t>4. Household energy</t>
  </si>
  <si>
    <t>Gas</t>
  </si>
  <si>
    <t>Firewood</t>
  </si>
  <si>
    <t>5. Clothing</t>
  </si>
  <si>
    <t>Other Articles of Clothing and Clothing Accessories</t>
  </si>
  <si>
    <t>6. Household goods and services</t>
  </si>
  <si>
    <t>Furniture, Large</t>
  </si>
  <si>
    <t>Furniture and Floor Coverings</t>
  </si>
  <si>
    <t>Furniture, Small</t>
  </si>
  <si>
    <t>Lamps And Lighting Fixtures</t>
  </si>
  <si>
    <t>Carpets and Other Floor Coverings</t>
  </si>
  <si>
    <t>Other Household Linen</t>
  </si>
  <si>
    <t>Stove</t>
  </si>
  <si>
    <t>Refrigerator</t>
  </si>
  <si>
    <t>Washing Machine</t>
  </si>
  <si>
    <t>Other Household Appliances e.g. Solar Panels, Showers</t>
  </si>
  <si>
    <t>Kettle</t>
  </si>
  <si>
    <t>Television</t>
  </si>
  <si>
    <t>Television Sets and Music Systems</t>
  </si>
  <si>
    <t>Small Appliances Not Elsewhere Classified</t>
  </si>
  <si>
    <t>Household Utensils</t>
  </si>
  <si>
    <t>Glassware, China, and Utensils</t>
  </si>
  <si>
    <t>Large Tools and Equipment</t>
  </si>
  <si>
    <t>Small Tools</t>
  </si>
  <si>
    <t>Batteries</t>
  </si>
  <si>
    <t>Light Bulbs</t>
  </si>
  <si>
    <t>Cleaning Products, Other</t>
  </si>
  <si>
    <t>Polish and Other Cleaning Products</t>
  </si>
  <si>
    <t>Cleaning Products, Washing Powder</t>
  </si>
  <si>
    <t>Cleaning Products, Disinfectant</t>
  </si>
  <si>
    <t>Disinfectant and Bleach</t>
  </si>
  <si>
    <t>Cleaning Products, Dish Washing Detergent</t>
  </si>
  <si>
    <t>Cleaning Products, Kitchen Cleaner</t>
  </si>
  <si>
    <t>Cleaning Products, Conditioner</t>
  </si>
  <si>
    <t>Cleaning Products, Bathroom Cleaner</t>
  </si>
  <si>
    <t>Air Freshener</t>
  </si>
  <si>
    <t>Articles for Cleaning, Scourers</t>
  </si>
  <si>
    <t>Articles for Cleaning: Scourers, Sponges, Cloths, Brooms and Mops</t>
  </si>
  <si>
    <t>Paper Products, Kitchen Roll</t>
  </si>
  <si>
    <t>Insecticides</t>
  </si>
  <si>
    <t>Bin Liners</t>
  </si>
  <si>
    <t>Plastic Bags and Bin Liners</t>
  </si>
  <si>
    <t>Foil, Clingfilm</t>
  </si>
  <si>
    <t>Other Household Items, Firelighters</t>
  </si>
  <si>
    <t>Firelighters, Candles and Matches</t>
  </si>
  <si>
    <t>Other Household Items, Not Elsewhere Classified</t>
  </si>
  <si>
    <t>Domestic Help</t>
  </si>
  <si>
    <t>Gardening</t>
  </si>
  <si>
    <t>7. Transport</t>
  </si>
  <si>
    <t>Motor Vehicles</t>
  </si>
  <si>
    <t>Major Parts for Transport Equipment</t>
  </si>
  <si>
    <t>Minor Parts for Transport Equipment</t>
  </si>
  <si>
    <t>Tyres</t>
  </si>
  <si>
    <t>Petrol</t>
  </si>
  <si>
    <t>Diesel</t>
  </si>
  <si>
    <t>Other Fuels and Lubricants</t>
  </si>
  <si>
    <t>Maintenance and Repair of Personal Transport Equipment</t>
  </si>
  <si>
    <t>Licenses, Driver</t>
  </si>
  <si>
    <t>Licenses, Vehicle</t>
  </si>
  <si>
    <t>MOT Fee</t>
  </si>
  <si>
    <t>Passenger Transport by Road</t>
  </si>
  <si>
    <t>Passenger Transport by Air</t>
  </si>
  <si>
    <t>Passenger Transport by Air or Sea: International</t>
  </si>
  <si>
    <t>Other Purchased Transport Services</t>
  </si>
  <si>
    <t>Delivery Charges</t>
  </si>
  <si>
    <t>Insurance Connected With Transport</t>
  </si>
  <si>
    <t>Car Loan Repayment - Interest Charge</t>
  </si>
  <si>
    <t>Car Loan Repayment</t>
  </si>
  <si>
    <t>8. Communication</t>
  </si>
  <si>
    <t>Postal Services</t>
  </si>
  <si>
    <t>Telephone and Telefax Equipment</t>
  </si>
  <si>
    <t>Landline</t>
  </si>
  <si>
    <t>Landline Telephone Service and Equipment</t>
  </si>
  <si>
    <t>Mobile, PAYG</t>
  </si>
  <si>
    <t>Mobile, Monthly</t>
  </si>
  <si>
    <t>Internet Broadband</t>
  </si>
  <si>
    <t>9. Miscellaneous goods and services</t>
  </si>
  <si>
    <t>Pharmaceutical and Medical Products, Bought</t>
  </si>
  <si>
    <t>Pharmaceutical Products, Prescriptions</t>
  </si>
  <si>
    <t>Medical Services</t>
  </si>
  <si>
    <t>Dental Services</t>
  </si>
  <si>
    <t>Information Processing Equipment</t>
  </si>
  <si>
    <t>Games, Toys and Hobbies</t>
  </si>
  <si>
    <t>Musical Instruments and Other Major Durables for Indoor Recreation</t>
  </si>
  <si>
    <t>Equipment for Sport, Camping and Open-Air Recreation</t>
  </si>
  <si>
    <t>Gardens, Plants and Flowers</t>
  </si>
  <si>
    <t>Pet Food and Other Pet Products</t>
  </si>
  <si>
    <t xml:space="preserve">Veterinary and Other Services for Pets </t>
  </si>
  <si>
    <t>Recreational and Sporting Services</t>
  </si>
  <si>
    <t>Television Subscription</t>
  </si>
  <si>
    <t>Animal Licenses and Fees</t>
  </si>
  <si>
    <t>Newspapers and Periodicals</t>
  </si>
  <si>
    <t>Miscellaneous Printed Matter</t>
  </si>
  <si>
    <t>Stationery and Drawing Materials</t>
  </si>
  <si>
    <t>Pre-Primary and Primary Education</t>
  </si>
  <si>
    <t>Crèche and Child Care</t>
  </si>
  <si>
    <t>Hairdressing Salons and Personal Grooming Establishments</t>
  </si>
  <si>
    <t>Soaps, Regular Soap</t>
  </si>
  <si>
    <t>Soaps, Shampoo or Conditioner</t>
  </si>
  <si>
    <t>Soaps, Shower/Bath Gel</t>
  </si>
  <si>
    <t>Other Toiletries, Skin Cream</t>
  </si>
  <si>
    <t>Other Toiletries, Deodorants</t>
  </si>
  <si>
    <t>Other Toiletries, Other</t>
  </si>
  <si>
    <t>Toothpastes</t>
  </si>
  <si>
    <t>Other Personal Products, Toilet Paper</t>
  </si>
  <si>
    <t>Other Personal Products, Sanitary Towels</t>
  </si>
  <si>
    <t>Other Personal Products, Tissues</t>
  </si>
  <si>
    <t>Jewellery, Clocks and Watches</t>
  </si>
  <si>
    <t>Other Personal Effects</t>
  </si>
  <si>
    <t>Funeral Insurance</t>
  </si>
  <si>
    <t>Other Insurance</t>
  </si>
  <si>
    <t>Banking Fees</t>
  </si>
  <si>
    <t>Other Services Not Elsewhere Classified</t>
  </si>
  <si>
    <t>Other Miscellaneous Goods and Services</t>
  </si>
  <si>
    <t>Other Loan Repayment - Interest Charge</t>
  </si>
  <si>
    <t>Other Loan Repayment</t>
  </si>
  <si>
    <t>Chicken or Poultry Food</t>
  </si>
  <si>
    <t>Other Animal Feed, Including Pig Feed, Excluding Pets</t>
  </si>
  <si>
    <t>011111</t>
  </si>
  <si>
    <t>011112</t>
  </si>
  <si>
    <t>011113</t>
  </si>
  <si>
    <t>011114</t>
  </si>
  <si>
    <t>011119</t>
  </si>
  <si>
    <t>011121</t>
  </si>
  <si>
    <t/>
  </si>
  <si>
    <t>011122</t>
  </si>
  <si>
    <t>011131</t>
  </si>
  <si>
    <t>011132</t>
  </si>
  <si>
    <t>011133</t>
  </si>
  <si>
    <t>011134</t>
  </si>
  <si>
    <t>011135</t>
  </si>
  <si>
    <t>011136</t>
  </si>
  <si>
    <t>011141</t>
  </si>
  <si>
    <t>011142</t>
  </si>
  <si>
    <t>011143</t>
  </si>
  <si>
    <t>011211</t>
  </si>
  <si>
    <t>011212</t>
  </si>
  <si>
    <t>011213</t>
  </si>
  <si>
    <t>011221</t>
  </si>
  <si>
    <t>011222</t>
  </si>
  <si>
    <t>011223</t>
  </si>
  <si>
    <t>011225</t>
  </si>
  <si>
    <t>011226</t>
  </si>
  <si>
    <t>011227</t>
  </si>
  <si>
    <t>011231</t>
  </si>
  <si>
    <t>011232</t>
  </si>
  <si>
    <t>011291</t>
  </si>
  <si>
    <t>011311</t>
  </si>
  <si>
    <t>011312</t>
  </si>
  <si>
    <t>011314</t>
  </si>
  <si>
    <t>011315</t>
  </si>
  <si>
    <t>011316</t>
  </si>
  <si>
    <t>011411</t>
  </si>
  <si>
    <t>011412</t>
  </si>
  <si>
    <t>011413</t>
  </si>
  <si>
    <t>011414</t>
  </si>
  <si>
    <t>011415</t>
  </si>
  <si>
    <t>011417</t>
  </si>
  <si>
    <t>011425</t>
  </si>
  <si>
    <t>011429</t>
  </si>
  <si>
    <t>011436</t>
  </si>
  <si>
    <t>011511</t>
  </si>
  <si>
    <t>011512</t>
  </si>
  <si>
    <t>011523</t>
  </si>
  <si>
    <t>011611</t>
  </si>
  <si>
    <t>011612</t>
  </si>
  <si>
    <t>011614</t>
  </si>
  <si>
    <t>011615</t>
  </si>
  <si>
    <t>011619</t>
  </si>
  <si>
    <t>011621</t>
  </si>
  <si>
    <t>011622</t>
  </si>
  <si>
    <t>011710</t>
  </si>
  <si>
    <t>011711</t>
  </si>
  <si>
    <t>011713</t>
  </si>
  <si>
    <t>011715</t>
  </si>
  <si>
    <t>011716</t>
  </si>
  <si>
    <t>011718</t>
  </si>
  <si>
    <t>011719</t>
  </si>
  <si>
    <t>011731</t>
  </si>
  <si>
    <t>011732</t>
  </si>
  <si>
    <t>011734</t>
  </si>
  <si>
    <t>011735</t>
  </si>
  <si>
    <t>011740</t>
  </si>
  <si>
    <t>011750</t>
  </si>
  <si>
    <t>011810</t>
  </si>
  <si>
    <t>011821</t>
  </si>
  <si>
    <t>011830</t>
  </si>
  <si>
    <t>011841</t>
  </si>
  <si>
    <t>011844</t>
  </si>
  <si>
    <t>011845</t>
  </si>
  <si>
    <t>011849</t>
  </si>
  <si>
    <t>011911</t>
  </si>
  <si>
    <t>011912</t>
  </si>
  <si>
    <t>011913</t>
  </si>
  <si>
    <t>011921</t>
  </si>
  <si>
    <t>011923</t>
  </si>
  <si>
    <t>011924</t>
  </si>
  <si>
    <t>011931</t>
  </si>
  <si>
    <t>011932</t>
  </si>
  <si>
    <t>011941</t>
  </si>
  <si>
    <t>011942</t>
  </si>
  <si>
    <t>011943</t>
  </si>
  <si>
    <t>011944</t>
  </si>
  <si>
    <t>011945</t>
  </si>
  <si>
    <t>011951</t>
  </si>
  <si>
    <t>011952</t>
  </si>
  <si>
    <t>011953</t>
  </si>
  <si>
    <t>012110</t>
  </si>
  <si>
    <t>012121</t>
  </si>
  <si>
    <t>012122</t>
  </si>
  <si>
    <t>012130</t>
  </si>
  <si>
    <t>012210</t>
  </si>
  <si>
    <t>012221</t>
  </si>
  <si>
    <t>012222</t>
  </si>
  <si>
    <t>012230</t>
  </si>
  <si>
    <t>111112</t>
  </si>
  <si>
    <t>111115</t>
  </si>
  <si>
    <t>111119</t>
  </si>
  <si>
    <t>021110</t>
  </si>
  <si>
    <t>021120</t>
  </si>
  <si>
    <t>021200</t>
  </si>
  <si>
    <t>021300</t>
  </si>
  <si>
    <t>022000</t>
  </si>
  <si>
    <t>041100</t>
  </si>
  <si>
    <t>043110</t>
  </si>
  <si>
    <t>043120</t>
  </si>
  <si>
    <t>043200</t>
  </si>
  <si>
    <t>044100</t>
  </si>
  <si>
    <t>044300</t>
  </si>
  <si>
    <t>125200</t>
  </si>
  <si>
    <t>999992</t>
  </si>
  <si>
    <t>045100</t>
  </si>
  <si>
    <t>045200</t>
  </si>
  <si>
    <t>045400</t>
  </si>
  <si>
    <t>031211</t>
  </si>
  <si>
    <t>Childrens Clothes, Shirts</t>
  </si>
  <si>
    <t>Children’S Clothes</t>
  </si>
  <si>
    <t>031213</t>
  </si>
  <si>
    <t>Childrens Clothes, Trousers and Other</t>
  </si>
  <si>
    <t>031222</t>
  </si>
  <si>
    <t>Womens Clothes, Tops and Dresses</t>
  </si>
  <si>
    <t>031224</t>
  </si>
  <si>
    <t>Womens Clothes, Jeans and Trousers</t>
  </si>
  <si>
    <t>031231</t>
  </si>
  <si>
    <t>Mens Clothes, Casual Shirts</t>
  </si>
  <si>
    <t>Mens Clothes: Shirts and Trousers</t>
  </si>
  <si>
    <t>031234</t>
  </si>
  <si>
    <t>Mens Clothes, Jeans and Trousers</t>
  </si>
  <si>
    <t>Mens Clothes: Underwear</t>
  </si>
  <si>
    <t>031300</t>
  </si>
  <si>
    <t>032110</t>
  </si>
  <si>
    <t>Mens Shoes</t>
  </si>
  <si>
    <t>032120</t>
  </si>
  <si>
    <t>Womens Shoes</t>
  </si>
  <si>
    <t>032130</t>
  </si>
  <si>
    <t>Childrens Shoes</t>
  </si>
  <si>
    <t>051111</t>
  </si>
  <si>
    <t>051112</t>
  </si>
  <si>
    <t>051200</t>
  </si>
  <si>
    <t>052090</t>
  </si>
  <si>
    <t>053110</t>
  </si>
  <si>
    <t>053120</t>
  </si>
  <si>
    <t>053130</t>
  </si>
  <si>
    <t>053210</t>
  </si>
  <si>
    <t>053240</t>
  </si>
  <si>
    <t>053290</t>
  </si>
  <si>
    <t>054030</t>
  </si>
  <si>
    <t>055210</t>
  </si>
  <si>
    <t>055220</t>
  </si>
  <si>
    <t>056110</t>
  </si>
  <si>
    <t>056111</t>
  </si>
  <si>
    <t>056112</t>
  </si>
  <si>
    <t>056113</t>
  </si>
  <si>
    <t>056114</t>
  </si>
  <si>
    <t>056115</t>
  </si>
  <si>
    <t>056117</t>
  </si>
  <si>
    <t>056123</t>
  </si>
  <si>
    <t>056131</t>
  </si>
  <si>
    <t>056150</t>
  </si>
  <si>
    <t>056160</t>
  </si>
  <si>
    <t>056170</t>
  </si>
  <si>
    <t>056191</t>
  </si>
  <si>
    <t>056199</t>
  </si>
  <si>
    <t>056210</t>
  </si>
  <si>
    <t>056220</t>
  </si>
  <si>
    <t>071100</t>
  </si>
  <si>
    <t>072110</t>
  </si>
  <si>
    <t>072120</t>
  </si>
  <si>
    <t>072130</t>
  </si>
  <si>
    <t>072210</t>
  </si>
  <si>
    <t>072220</t>
  </si>
  <si>
    <t>072230</t>
  </si>
  <si>
    <t>072300</t>
  </si>
  <si>
    <t>072411</t>
  </si>
  <si>
    <t>072412</t>
  </si>
  <si>
    <t>072420</t>
  </si>
  <si>
    <t>073200</t>
  </si>
  <si>
    <t>073300</t>
  </si>
  <si>
    <t>073600</t>
  </si>
  <si>
    <t>125400</t>
  </si>
  <si>
    <t>999993</t>
  </si>
  <si>
    <t>081000</t>
  </si>
  <si>
    <t>082000</t>
  </si>
  <si>
    <t>083010</t>
  </si>
  <si>
    <t>083021</t>
  </si>
  <si>
    <t>083022</t>
  </si>
  <si>
    <t>083030</t>
  </si>
  <si>
    <t>061110</t>
  </si>
  <si>
    <t>061120</t>
  </si>
  <si>
    <t>062100</t>
  </si>
  <si>
    <t>062200</t>
  </si>
  <si>
    <t>091300</t>
  </si>
  <si>
    <t>093100</t>
  </si>
  <si>
    <t>093300</t>
  </si>
  <si>
    <t>093410</t>
  </si>
  <si>
    <t>093500</t>
  </si>
  <si>
    <t>094100</t>
  </si>
  <si>
    <t>094210</t>
  </si>
  <si>
    <t>094220</t>
  </si>
  <si>
    <t>DVD and Book Hire, etc</t>
  </si>
  <si>
    <t>095200</t>
  </si>
  <si>
    <t>095300</t>
  </si>
  <si>
    <t>095400</t>
  </si>
  <si>
    <t>096000</t>
  </si>
  <si>
    <t>Holiday Accomodation</t>
  </si>
  <si>
    <t>101000</t>
  </si>
  <si>
    <t>121100</t>
  </si>
  <si>
    <t>121312</t>
  </si>
  <si>
    <t>121313</t>
  </si>
  <si>
    <t>121321</t>
  </si>
  <si>
    <t>121322</t>
  </si>
  <si>
    <t>121329</t>
  </si>
  <si>
    <t>121330</t>
  </si>
  <si>
    <t>121341</t>
  </si>
  <si>
    <t>121342</t>
  </si>
  <si>
    <t>121343</t>
  </si>
  <si>
    <t>123100</t>
  </si>
  <si>
    <t>123200</t>
  </si>
  <si>
    <t>125100</t>
  </si>
  <si>
    <t>125500</t>
  </si>
  <si>
    <t>126200</t>
  </si>
  <si>
    <t>127000</t>
  </si>
  <si>
    <t>999994</t>
  </si>
  <si>
    <t>999995</t>
  </si>
  <si>
    <t>Table 8. Weekly average household expenditures and weights by commodity</t>
  </si>
  <si>
    <t>Expenditure</t>
  </si>
  <si>
    <t>Contents</t>
  </si>
  <si>
    <t>This file contains the main data tables from the report of the 2023 St Helena Household Expenditure Survey. For any questions, comments, or requests for additional analysis, please contact the Statistics Office, telephone +290 22138, email statistics@sainthelena.gov.sh, or in person at the top floor of the Post Office building, Jamestown, St Helena</t>
  </si>
  <si>
    <t>Table 6. Number of households by average weekly consumption expenditure</t>
  </si>
  <si>
    <t>Table 7. Number of adult-equivalents, by average weekly consumption expenditure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</si>
</sst>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9" formatCode="0.0"/>
    <numFmt numFmtId="170" formatCode="&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scheme val="minor"/>
    </font>
    <font>
      <sz val="11"/>
      <color rgb="FF202124"/>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3" fillId="0" borderId="0"/>
    <xf numFmtId="9" fontId="3" fillId="0" borderId="0" applyFont="0" applyFill="0" applyBorder="0" applyAlignment="0" applyProtection="0"/>
    <xf numFmtId="0" fontId="5" fillId="0" borderId="0" applyNumberFormat="0" applyFill="0" applyBorder="0" applyAlignment="0" applyProtection="0"/>
  </cellStyleXfs>
  <cellXfs count="48">
    <xf numFmtId="0" fontId="0" fillId="0" borderId="0" xfId="0"/>
    <xf numFmtId="0" fontId="2" fillId="0" borderId="0" xfId="0" applyFont="1"/>
    <xf numFmtId="0" fontId="0" fillId="0" borderId="0" xfId="0" applyAlignment="1">
      <alignment horizontal="right"/>
    </xf>
    <xf numFmtId="0" fontId="0" fillId="0" borderId="1" xfId="0" applyBorder="1"/>
    <xf numFmtId="0" fontId="0" fillId="0" borderId="2" xfId="0" applyBorder="1"/>
    <xf numFmtId="3" fontId="0" fillId="0" borderId="2" xfId="0" applyNumberFormat="1" applyBorder="1"/>
    <xf numFmtId="0" fontId="0" fillId="0" borderId="3" xfId="0" applyBorder="1"/>
    <xf numFmtId="0" fontId="0" fillId="0" borderId="2" xfId="0" applyBorder="1" applyAlignment="1">
      <alignment horizontal="right" wrapText="1"/>
    </xf>
    <xf numFmtId="169" fontId="0" fillId="0" borderId="0" xfId="0" applyNumberFormat="1"/>
    <xf numFmtId="169" fontId="0" fillId="0" borderId="2" xfId="0" applyNumberFormat="1" applyBorder="1"/>
    <xf numFmtId="0" fontId="0" fillId="0" borderId="1" xfId="0" applyBorder="1" applyAlignment="1">
      <alignment horizontal="right"/>
    </xf>
    <xf numFmtId="0" fontId="0" fillId="0" borderId="2" xfId="0" applyBorder="1" applyAlignment="1">
      <alignment horizontal="right"/>
    </xf>
    <xf numFmtId="9" fontId="0" fillId="0" borderId="0" xfId="0" applyNumberFormat="1"/>
    <xf numFmtId="9" fontId="0" fillId="0" borderId="1" xfId="0" applyNumberFormat="1" applyBorder="1"/>
    <xf numFmtId="6" fontId="0" fillId="0" borderId="0" xfId="0" applyNumberFormat="1"/>
    <xf numFmtId="0" fontId="0" fillId="0" borderId="0" xfId="0" applyAlignment="1">
      <alignment wrapText="1"/>
    </xf>
    <xf numFmtId="6" fontId="0" fillId="0" borderId="1" xfId="0" applyNumberFormat="1" applyBorder="1"/>
    <xf numFmtId="0" fontId="0" fillId="0" borderId="2" xfId="0" applyBorder="1" applyAlignment="1">
      <alignment horizontal="center" wrapText="1"/>
    </xf>
    <xf numFmtId="0" fontId="1" fillId="0" borderId="0" xfId="1" applyFont="1"/>
    <xf numFmtId="0" fontId="1" fillId="0" borderId="0" xfId="1" applyFont="1" applyAlignment="1">
      <alignment wrapText="1"/>
    </xf>
    <xf numFmtId="170" fontId="1" fillId="0" borderId="0" xfId="1" applyNumberFormat="1" applyFont="1"/>
    <xf numFmtId="10" fontId="1" fillId="0" borderId="0" xfId="2" applyNumberFormat="1" applyFont="1"/>
    <xf numFmtId="0" fontId="2" fillId="0" borderId="0" xfId="1" applyFont="1"/>
    <xf numFmtId="0" fontId="2" fillId="0" borderId="0" xfId="1" applyFont="1" applyAlignment="1">
      <alignment wrapText="1"/>
    </xf>
    <xf numFmtId="170" fontId="2" fillId="0" borderId="0" xfId="1" applyNumberFormat="1" applyFont="1"/>
    <xf numFmtId="10" fontId="2" fillId="0" borderId="0" xfId="2" applyNumberFormat="1" applyFont="1"/>
    <xf numFmtId="0" fontId="4" fillId="0" borderId="0" xfId="1" applyFont="1" applyAlignment="1">
      <alignment wrapText="1"/>
    </xf>
    <xf numFmtId="2" fontId="2" fillId="0" borderId="0" xfId="1" applyNumberFormat="1" applyFont="1" applyAlignment="1">
      <alignment wrapText="1"/>
    </xf>
    <xf numFmtId="49" fontId="1" fillId="0" borderId="0" xfId="1" applyNumberFormat="1" applyFont="1"/>
    <xf numFmtId="49" fontId="2" fillId="0" borderId="0" xfId="1" applyNumberFormat="1" applyFont="1"/>
    <xf numFmtId="0" fontId="2" fillId="0" borderId="2" xfId="1" applyFont="1" applyBorder="1" applyAlignment="1">
      <alignment vertical="center"/>
    </xf>
    <xf numFmtId="170" fontId="2" fillId="0" borderId="2" xfId="1" applyNumberFormat="1" applyFont="1" applyBorder="1" applyAlignment="1">
      <alignment horizontal="right" vertical="center" wrapText="1"/>
    </xf>
    <xf numFmtId="10" fontId="2" fillId="0" borderId="2" xfId="2" applyNumberFormat="1" applyFont="1" applyBorder="1" applyAlignment="1">
      <alignment horizontal="right" vertical="center"/>
    </xf>
    <xf numFmtId="0" fontId="2" fillId="0" borderId="2" xfId="1" applyFont="1" applyBorder="1" applyAlignment="1">
      <alignment horizontal="center" vertical="center" wrapText="1"/>
    </xf>
    <xf numFmtId="10" fontId="2" fillId="0" borderId="0" xfId="2" applyNumberFormat="1" applyFont="1" applyBorder="1"/>
    <xf numFmtId="49" fontId="2" fillId="0" borderId="3" xfId="1" applyNumberFormat="1" applyFont="1" applyBorder="1"/>
    <xf numFmtId="0" fontId="2" fillId="0" borderId="3" xfId="1" applyFont="1" applyBorder="1" applyAlignment="1">
      <alignment wrapText="1"/>
    </xf>
    <xf numFmtId="49" fontId="2" fillId="0" borderId="0" xfId="1" applyNumberFormat="1" applyFont="1" applyBorder="1"/>
    <xf numFmtId="0" fontId="2" fillId="0" borderId="0" xfId="1" applyFont="1" applyBorder="1" applyAlignment="1">
      <alignment wrapText="1"/>
    </xf>
    <xf numFmtId="170" fontId="2" fillId="0" borderId="0" xfId="1" applyNumberFormat="1" applyFont="1" applyBorder="1"/>
    <xf numFmtId="0" fontId="2" fillId="0" borderId="0" xfId="1" applyFont="1" applyBorder="1"/>
    <xf numFmtId="49" fontId="2" fillId="0" borderId="3" xfId="1" applyNumberFormat="1" applyFont="1" applyBorder="1" applyAlignment="1">
      <alignment vertical="center"/>
    </xf>
    <xf numFmtId="0" fontId="1" fillId="0" borderId="3" xfId="1" applyFont="1" applyBorder="1" applyAlignment="1">
      <alignment wrapText="1"/>
    </xf>
    <xf numFmtId="170" fontId="2" fillId="0" borderId="3" xfId="1" applyNumberFormat="1" applyFont="1" applyBorder="1" applyAlignment="1">
      <alignment horizontal="right"/>
    </xf>
    <xf numFmtId="10" fontId="2" fillId="0" borderId="3" xfId="2" applyNumberFormat="1" applyFont="1" applyBorder="1" applyAlignment="1">
      <alignment horizontal="right"/>
    </xf>
    <xf numFmtId="0" fontId="1" fillId="0" borderId="3" xfId="1" applyFont="1" applyBorder="1"/>
    <xf numFmtId="0" fontId="1" fillId="0" borderId="2" xfId="1" applyFont="1" applyBorder="1"/>
    <xf numFmtId="0" fontId="5" fillId="0" borderId="0" xfId="3"/>
  </cellXfs>
  <cellStyles count="4">
    <cellStyle name="Hyperlink" xfId="3" builtinId="8"/>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showGridLines="0" tabSelected="1" workbookViewId="0"/>
  </sheetViews>
  <sheetFormatPr defaultRowHeight="14.4" x14ac:dyDescent="0.3"/>
  <cols>
    <col min="1" max="1" width="119.21875" customWidth="1"/>
  </cols>
  <sheetData>
    <row r="1" spans="1:1" ht="43.2" x14ac:dyDescent="0.3">
      <c r="A1" s="15" t="s">
        <v>559</v>
      </c>
    </row>
    <row r="3" spans="1:1" x14ac:dyDescent="0.3">
      <c r="A3" t="s">
        <v>558</v>
      </c>
    </row>
    <row r="4" spans="1:1" x14ac:dyDescent="0.3">
      <c r="A4" s="47" t="str">
        <f>'Table 1'!$A$1</f>
        <v>Table 1. Sample size and response rate</v>
      </c>
    </row>
    <row r="5" spans="1:1" x14ac:dyDescent="0.3">
      <c r="A5" s="47" t="s">
        <v>16</v>
      </c>
    </row>
    <row r="6" spans="1:1" x14ac:dyDescent="0.3">
      <c r="A6" s="47" t="s">
        <v>28</v>
      </c>
    </row>
    <row r="7" spans="1:1" x14ac:dyDescent="0.3">
      <c r="A7" s="47" t="s">
        <v>43</v>
      </c>
    </row>
    <row r="8" spans="1:1" x14ac:dyDescent="0.3">
      <c r="A8" s="47" t="s">
        <v>55</v>
      </c>
    </row>
    <row r="9" spans="1:1" x14ac:dyDescent="0.3">
      <c r="A9" s="47" t="s">
        <v>560</v>
      </c>
    </row>
    <row r="10" spans="1:1" x14ac:dyDescent="0.3">
      <c r="A10" s="47" t="s">
        <v>561</v>
      </c>
    </row>
    <row r="11" spans="1:1" x14ac:dyDescent="0.3">
      <c r="A11" s="47" t="s">
        <v>556</v>
      </c>
    </row>
  </sheetData>
  <hyperlinks>
    <hyperlink ref="A4" location="'Table 1'!A1" display="'Table 1'!A1"/>
    <hyperlink ref="A5" location="'Table 2'!A1" display="Table 2. Geographical distribution of the 2023 HES sample"/>
    <hyperlink ref="A6" location="'Table 3'!A1" display="Table 3. Age and sex of respondents"/>
    <hyperlink ref="A7" location="'Table 4'!A1" display="Table 4. Other household characteristics, 2021 Census and 2023 HES Sample"/>
    <hyperlink ref="A8" location="'Table 5'!A1" display="Table 5. Comparison of reported HES expenditures with other sources "/>
    <hyperlink ref="A9" location="'Table 6'!A1" display="Table 6. Number of households by average weekly consumption expenditure (£)"/>
    <hyperlink ref="A10" location="'Table 7'!A1" display="Table 7. Number of adult-equivalents, by average weekly consumption expenditure (£)"/>
    <hyperlink ref="A11" location="'Table 8'!A1" display="Table 8. Weekly average household expenditures and weights by commodit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4.4" x14ac:dyDescent="0.3"/>
  <cols>
    <col min="1" max="1" width="14.77734375" bestFit="1" customWidth="1"/>
    <col min="2" max="6" width="17" customWidth="1"/>
  </cols>
  <sheetData>
    <row r="1" spans="1:6" x14ac:dyDescent="0.3">
      <c r="A1" s="1" t="s">
        <v>0</v>
      </c>
    </row>
    <row r="2" spans="1:6" x14ac:dyDescent="0.3">
      <c r="A2" s="1"/>
    </row>
    <row r="3" spans="1:6" x14ac:dyDescent="0.3">
      <c r="A3" s="4" t="s">
        <v>15</v>
      </c>
      <c r="B3" s="7" t="s">
        <v>1</v>
      </c>
      <c r="C3" s="7" t="s">
        <v>13</v>
      </c>
      <c r="D3" s="7" t="s">
        <v>2</v>
      </c>
      <c r="E3" s="7" t="s">
        <v>3</v>
      </c>
      <c r="F3" s="7" t="s">
        <v>14</v>
      </c>
    </row>
    <row r="4" spans="1:6" x14ac:dyDescent="0.3">
      <c r="A4" t="s">
        <v>4</v>
      </c>
      <c r="B4">
        <v>289</v>
      </c>
      <c r="C4">
        <v>37</v>
      </c>
      <c r="D4">
        <v>10</v>
      </c>
      <c r="E4">
        <v>27</v>
      </c>
      <c r="F4">
        <v>3.5</v>
      </c>
    </row>
    <row r="5" spans="1:6" x14ac:dyDescent="0.3">
      <c r="A5" t="s">
        <v>5</v>
      </c>
      <c r="B5">
        <v>428</v>
      </c>
      <c r="C5">
        <v>53</v>
      </c>
      <c r="D5">
        <v>22</v>
      </c>
      <c r="E5">
        <v>42</v>
      </c>
      <c r="F5">
        <v>5.0999999999999996</v>
      </c>
    </row>
    <row r="6" spans="1:6" x14ac:dyDescent="0.3">
      <c r="A6" t="s">
        <v>6</v>
      </c>
      <c r="B6">
        <v>395</v>
      </c>
      <c r="C6">
        <v>61</v>
      </c>
      <c r="D6">
        <v>20</v>
      </c>
      <c r="E6">
        <v>33</v>
      </c>
      <c r="F6">
        <v>5.0999999999999996</v>
      </c>
    </row>
    <row r="7" spans="1:6" x14ac:dyDescent="0.3">
      <c r="A7" t="s">
        <v>7</v>
      </c>
      <c r="B7">
        <v>81</v>
      </c>
      <c r="C7">
        <v>14</v>
      </c>
      <c r="D7">
        <v>6</v>
      </c>
      <c r="E7">
        <v>43</v>
      </c>
      <c r="F7">
        <v>7.4</v>
      </c>
    </row>
    <row r="8" spans="1:6" x14ac:dyDescent="0.3">
      <c r="A8" t="s">
        <v>8</v>
      </c>
      <c r="B8">
        <v>80</v>
      </c>
      <c r="C8">
        <v>13</v>
      </c>
      <c r="D8">
        <v>7</v>
      </c>
      <c r="E8">
        <v>54</v>
      </c>
      <c r="F8">
        <v>8.8000000000000007</v>
      </c>
    </row>
    <row r="9" spans="1:6" x14ac:dyDescent="0.3">
      <c r="A9" t="s">
        <v>9</v>
      </c>
      <c r="B9">
        <v>153</v>
      </c>
      <c r="C9">
        <v>39</v>
      </c>
      <c r="D9">
        <v>14</v>
      </c>
      <c r="E9">
        <v>36</v>
      </c>
      <c r="F9">
        <v>9.1999999999999993</v>
      </c>
    </row>
    <row r="10" spans="1:6" x14ac:dyDescent="0.3">
      <c r="A10" t="s">
        <v>10</v>
      </c>
      <c r="B10">
        <v>341</v>
      </c>
      <c r="C10">
        <v>47</v>
      </c>
      <c r="D10">
        <v>25</v>
      </c>
      <c r="E10">
        <v>53</v>
      </c>
      <c r="F10">
        <v>7.3</v>
      </c>
    </row>
    <row r="11" spans="1:6" x14ac:dyDescent="0.3">
      <c r="A11" t="s">
        <v>11</v>
      </c>
      <c r="B11">
        <v>170</v>
      </c>
      <c r="C11">
        <v>26</v>
      </c>
      <c r="D11">
        <v>15</v>
      </c>
      <c r="E11">
        <v>58</v>
      </c>
      <c r="F11">
        <v>8.8000000000000007</v>
      </c>
    </row>
    <row r="12" spans="1:6" x14ac:dyDescent="0.3">
      <c r="A12" s="4" t="s">
        <v>12</v>
      </c>
      <c r="B12" s="5">
        <v>1937</v>
      </c>
      <c r="C12" s="4">
        <v>290</v>
      </c>
      <c r="D12" s="4">
        <v>119</v>
      </c>
      <c r="E12" s="4">
        <v>41</v>
      </c>
      <c r="F12" s="4">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4.4" x14ac:dyDescent="0.3"/>
  <cols>
    <col min="1" max="1" width="18.44140625" customWidth="1"/>
    <col min="2" max="4" width="14" customWidth="1"/>
  </cols>
  <sheetData>
    <row r="1" spans="1:4" x14ac:dyDescent="0.3">
      <c r="A1" s="1" t="s">
        <v>16</v>
      </c>
    </row>
    <row r="3" spans="1:4" ht="28.8" x14ac:dyDescent="0.3">
      <c r="A3" s="4" t="s">
        <v>15</v>
      </c>
      <c r="B3" s="7" t="s">
        <v>17</v>
      </c>
      <c r="C3" s="7" t="s">
        <v>18</v>
      </c>
      <c r="D3" s="7" t="s">
        <v>19</v>
      </c>
    </row>
    <row r="4" spans="1:4" x14ac:dyDescent="0.3">
      <c r="A4" t="s">
        <v>4</v>
      </c>
      <c r="B4">
        <v>10</v>
      </c>
      <c r="C4">
        <v>28</v>
      </c>
      <c r="D4" s="8">
        <v>2.8</v>
      </c>
    </row>
    <row r="5" spans="1:4" x14ac:dyDescent="0.3">
      <c r="A5" t="s">
        <v>5</v>
      </c>
      <c r="B5">
        <v>22</v>
      </c>
      <c r="C5">
        <v>44</v>
      </c>
      <c r="D5" s="8">
        <v>2</v>
      </c>
    </row>
    <row r="6" spans="1:4" x14ac:dyDescent="0.3">
      <c r="A6" t="s">
        <v>6</v>
      </c>
      <c r="B6">
        <v>20</v>
      </c>
      <c r="C6">
        <v>49</v>
      </c>
      <c r="D6" s="8">
        <v>2.5</v>
      </c>
    </row>
    <row r="7" spans="1:4" x14ac:dyDescent="0.3">
      <c r="A7" t="s">
        <v>7</v>
      </c>
      <c r="B7">
        <v>6</v>
      </c>
      <c r="C7">
        <v>14</v>
      </c>
      <c r="D7" s="8">
        <v>2.2999999999999998</v>
      </c>
    </row>
    <row r="8" spans="1:4" x14ac:dyDescent="0.3">
      <c r="A8" t="s">
        <v>8</v>
      </c>
      <c r="B8">
        <v>7</v>
      </c>
      <c r="C8">
        <v>17</v>
      </c>
      <c r="D8" s="8">
        <v>2.4</v>
      </c>
    </row>
    <row r="9" spans="1:4" x14ac:dyDescent="0.3">
      <c r="A9" t="s">
        <v>9</v>
      </c>
      <c r="B9">
        <v>14</v>
      </c>
      <c r="C9">
        <v>44</v>
      </c>
      <c r="D9" s="8">
        <v>3.1</v>
      </c>
    </row>
    <row r="10" spans="1:4" x14ac:dyDescent="0.3">
      <c r="A10" t="s">
        <v>10</v>
      </c>
      <c r="B10">
        <v>25</v>
      </c>
      <c r="C10">
        <v>60</v>
      </c>
      <c r="D10" s="8">
        <v>2.4</v>
      </c>
    </row>
    <row r="11" spans="1:4" x14ac:dyDescent="0.3">
      <c r="A11" t="s">
        <v>11</v>
      </c>
      <c r="B11">
        <v>15</v>
      </c>
      <c r="C11">
        <v>35</v>
      </c>
      <c r="D11" s="8">
        <v>2.2999999999999998</v>
      </c>
    </row>
    <row r="12" spans="1:4" x14ac:dyDescent="0.3">
      <c r="A12" s="4" t="s">
        <v>12</v>
      </c>
      <c r="B12" s="4">
        <v>119</v>
      </c>
      <c r="C12" s="4">
        <v>291</v>
      </c>
      <c r="D12" s="9">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4.4" x14ac:dyDescent="0.3"/>
  <cols>
    <col min="1" max="1" width="10.21875" customWidth="1"/>
  </cols>
  <sheetData>
    <row r="1" spans="1:4" x14ac:dyDescent="0.3">
      <c r="A1" s="1" t="s">
        <v>28</v>
      </c>
    </row>
    <row r="3" spans="1:4" x14ac:dyDescent="0.3">
      <c r="A3" s="4" t="s">
        <v>20</v>
      </c>
      <c r="B3" s="11" t="s">
        <v>21</v>
      </c>
      <c r="C3" s="11" t="s">
        <v>22</v>
      </c>
      <c r="D3" s="11" t="s">
        <v>12</v>
      </c>
    </row>
    <row r="4" spans="1:4" x14ac:dyDescent="0.3">
      <c r="A4" t="s">
        <v>23</v>
      </c>
      <c r="B4">
        <v>23</v>
      </c>
      <c r="C4">
        <v>33</v>
      </c>
      <c r="D4">
        <v>56</v>
      </c>
    </row>
    <row r="5" spans="1:4" x14ac:dyDescent="0.3">
      <c r="A5" t="s">
        <v>24</v>
      </c>
      <c r="B5">
        <v>28</v>
      </c>
      <c r="C5">
        <v>22</v>
      </c>
      <c r="D5">
        <v>50</v>
      </c>
    </row>
    <row r="6" spans="1:4" x14ac:dyDescent="0.3">
      <c r="A6" t="s">
        <v>25</v>
      </c>
      <c r="B6">
        <v>59</v>
      </c>
      <c r="C6">
        <v>42</v>
      </c>
      <c r="D6">
        <v>101</v>
      </c>
    </row>
    <row r="7" spans="1:4" x14ac:dyDescent="0.3">
      <c r="A7" t="s">
        <v>26</v>
      </c>
      <c r="B7">
        <v>33</v>
      </c>
      <c r="C7">
        <v>40</v>
      </c>
      <c r="D7">
        <v>73</v>
      </c>
    </row>
    <row r="8" spans="1:4" x14ac:dyDescent="0.3">
      <c r="A8" t="s">
        <v>27</v>
      </c>
      <c r="B8">
        <v>5</v>
      </c>
      <c r="C8">
        <v>6</v>
      </c>
      <c r="D8">
        <v>11</v>
      </c>
    </row>
    <row r="9" spans="1:4" x14ac:dyDescent="0.3">
      <c r="A9" s="4" t="s">
        <v>12</v>
      </c>
      <c r="B9" s="4">
        <v>148</v>
      </c>
      <c r="C9" s="4">
        <v>143</v>
      </c>
      <c r="D9" s="4">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4.4" x14ac:dyDescent="0.3"/>
  <cols>
    <col min="1" max="1" width="44.6640625" bestFit="1" customWidth="1"/>
    <col min="2" max="2" width="15.5546875" customWidth="1"/>
    <col min="3" max="3" width="15.6640625" customWidth="1"/>
  </cols>
  <sheetData>
    <row r="1" spans="1:3" x14ac:dyDescent="0.3">
      <c r="A1" s="1" t="s">
        <v>43</v>
      </c>
    </row>
    <row r="3" spans="1:3" x14ac:dyDescent="0.3">
      <c r="A3" s="4"/>
      <c r="B3" s="7" t="s">
        <v>29</v>
      </c>
      <c r="C3" s="7" t="s">
        <v>30</v>
      </c>
    </row>
    <row r="4" spans="1:3" x14ac:dyDescent="0.3">
      <c r="A4" t="s">
        <v>31</v>
      </c>
    </row>
    <row r="5" spans="1:3" x14ac:dyDescent="0.3">
      <c r="A5" t="s">
        <v>32</v>
      </c>
      <c r="B5">
        <v>46</v>
      </c>
      <c r="C5">
        <v>45</v>
      </c>
    </row>
    <row r="6" spans="1:3" x14ac:dyDescent="0.3">
      <c r="A6" t="s">
        <v>33</v>
      </c>
      <c r="B6">
        <v>2.2999999999999998</v>
      </c>
      <c r="C6">
        <v>2.4</v>
      </c>
    </row>
    <row r="7" spans="1:3" x14ac:dyDescent="0.3">
      <c r="A7" t="s">
        <v>34</v>
      </c>
      <c r="B7" s="12">
        <v>0.61</v>
      </c>
      <c r="C7" s="12">
        <v>0.66</v>
      </c>
    </row>
    <row r="8" spans="1:3" x14ac:dyDescent="0.3">
      <c r="A8" s="6" t="s">
        <v>35</v>
      </c>
      <c r="B8" s="6"/>
      <c r="C8" s="6"/>
    </row>
    <row r="9" spans="1:3" x14ac:dyDescent="0.3">
      <c r="A9" t="s">
        <v>36</v>
      </c>
      <c r="B9" s="12">
        <v>0.73</v>
      </c>
      <c r="C9" s="12">
        <v>0.71</v>
      </c>
    </row>
    <row r="10" spans="1:3" x14ac:dyDescent="0.3">
      <c r="A10" t="s">
        <v>37</v>
      </c>
      <c r="B10" s="12">
        <v>0.71</v>
      </c>
      <c r="C10" s="12">
        <v>0.84</v>
      </c>
    </row>
    <row r="11" spans="1:3" x14ac:dyDescent="0.3">
      <c r="A11" t="s">
        <v>38</v>
      </c>
      <c r="B11" s="12">
        <v>0.91</v>
      </c>
      <c r="C11" s="12">
        <v>0.99</v>
      </c>
    </row>
    <row r="12" spans="1:3" x14ac:dyDescent="0.3">
      <c r="A12" t="s">
        <v>39</v>
      </c>
      <c r="B12" s="12">
        <v>0.9</v>
      </c>
      <c r="C12" s="12">
        <v>0.96</v>
      </c>
    </row>
    <row r="13" spans="1:3" x14ac:dyDescent="0.3">
      <c r="A13" t="s">
        <v>40</v>
      </c>
      <c r="B13" s="12">
        <v>0.74</v>
      </c>
      <c r="C13" s="12">
        <v>0.92</v>
      </c>
    </row>
    <row r="14" spans="1:3" x14ac:dyDescent="0.3">
      <c r="A14" t="s">
        <v>41</v>
      </c>
      <c r="B14" s="12">
        <v>0.62</v>
      </c>
      <c r="C14" s="12">
        <v>0.82</v>
      </c>
    </row>
    <row r="15" spans="1:3" x14ac:dyDescent="0.3">
      <c r="A15" s="3" t="s">
        <v>42</v>
      </c>
      <c r="B15" s="13">
        <v>0.57999999999999996</v>
      </c>
      <c r="C15" s="13">
        <v>0.54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4.4" x14ac:dyDescent="0.3"/>
  <cols>
    <col min="1" max="1" width="27.6640625" customWidth="1"/>
    <col min="2" max="3" width="16.109375" customWidth="1"/>
    <col min="4" max="4" width="22" customWidth="1"/>
  </cols>
  <sheetData>
    <row r="1" spans="1:4" x14ac:dyDescent="0.3">
      <c r="A1" s="1" t="s">
        <v>55</v>
      </c>
    </row>
    <row r="3" spans="1:4" ht="28.8" x14ac:dyDescent="0.3">
      <c r="A3" s="4" t="s">
        <v>56</v>
      </c>
      <c r="B3" s="7" t="s">
        <v>57</v>
      </c>
      <c r="C3" s="7" t="s">
        <v>58</v>
      </c>
      <c r="D3" s="7" t="s">
        <v>59</v>
      </c>
    </row>
    <row r="4" spans="1:4" x14ac:dyDescent="0.3">
      <c r="A4" t="s">
        <v>60</v>
      </c>
      <c r="B4" s="14">
        <v>216000</v>
      </c>
      <c r="C4" s="14">
        <v>1476000</v>
      </c>
      <c r="D4" s="2" t="s">
        <v>61</v>
      </c>
    </row>
    <row r="5" spans="1:4" x14ac:dyDescent="0.3">
      <c r="A5" t="s">
        <v>62</v>
      </c>
      <c r="B5" s="14">
        <v>422000</v>
      </c>
      <c r="C5" s="14">
        <v>1326000</v>
      </c>
      <c r="D5" s="2" t="s">
        <v>61</v>
      </c>
    </row>
    <row r="6" spans="1:4" x14ac:dyDescent="0.3">
      <c r="A6" t="s">
        <v>63</v>
      </c>
      <c r="B6" s="14">
        <v>1482000</v>
      </c>
      <c r="C6" s="14">
        <v>1500000</v>
      </c>
      <c r="D6" s="2" t="s">
        <v>64</v>
      </c>
    </row>
    <row r="7" spans="1:4" x14ac:dyDescent="0.3">
      <c r="A7" s="3" t="s">
        <v>65</v>
      </c>
      <c r="B7" s="16">
        <v>461000</v>
      </c>
      <c r="C7" s="16">
        <v>637000</v>
      </c>
      <c r="D7" s="10" t="s">
        <v>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4.4" x14ac:dyDescent="0.3"/>
  <cols>
    <col min="1" max="1" width="39.33203125" bestFit="1" customWidth="1"/>
    <col min="2" max="2" width="13.6640625" customWidth="1"/>
  </cols>
  <sheetData>
    <row r="1" spans="1:2" x14ac:dyDescent="0.3">
      <c r="A1" s="1" t="s">
        <v>54</v>
      </c>
    </row>
    <row r="3" spans="1:2" ht="28.8" x14ac:dyDescent="0.3">
      <c r="A3" s="4" t="s">
        <v>44</v>
      </c>
      <c r="B3" s="7" t="s">
        <v>45</v>
      </c>
    </row>
    <row r="4" spans="1:2" x14ac:dyDescent="0.3">
      <c r="A4" t="s">
        <v>46</v>
      </c>
      <c r="B4">
        <v>11</v>
      </c>
    </row>
    <row r="5" spans="1:2" x14ac:dyDescent="0.3">
      <c r="A5" t="s">
        <v>47</v>
      </c>
      <c r="B5">
        <v>44</v>
      </c>
    </row>
    <row r="6" spans="1:2" x14ac:dyDescent="0.3">
      <c r="A6" t="s">
        <v>48</v>
      </c>
      <c r="B6">
        <v>28</v>
      </c>
    </row>
    <row r="7" spans="1:2" x14ac:dyDescent="0.3">
      <c r="A7" t="s">
        <v>49</v>
      </c>
      <c r="B7">
        <v>15</v>
      </c>
    </row>
    <row r="8" spans="1:2" x14ac:dyDescent="0.3">
      <c r="A8" t="s">
        <v>50</v>
      </c>
      <c r="B8">
        <v>12</v>
      </c>
    </row>
    <row r="9" spans="1:2" x14ac:dyDescent="0.3">
      <c r="A9" t="s">
        <v>51</v>
      </c>
      <c r="B9">
        <v>4</v>
      </c>
    </row>
    <row r="10" spans="1:2" x14ac:dyDescent="0.3">
      <c r="A10" t="s">
        <v>52</v>
      </c>
      <c r="B10">
        <v>3</v>
      </c>
    </row>
    <row r="11" spans="1:2" x14ac:dyDescent="0.3">
      <c r="A11" t="s">
        <v>53</v>
      </c>
      <c r="B11">
        <v>2</v>
      </c>
    </row>
    <row r="12" spans="1:2" x14ac:dyDescent="0.3">
      <c r="A12" s="4" t="s">
        <v>12</v>
      </c>
      <c r="B12" s="4">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4.4" x14ac:dyDescent="0.3"/>
  <cols>
    <col min="1" max="1" width="35.88671875" customWidth="1"/>
    <col min="2" max="2" width="16" customWidth="1"/>
  </cols>
  <sheetData>
    <row r="1" spans="1:2" x14ac:dyDescent="0.3">
      <c r="A1" s="1" t="s">
        <v>66</v>
      </c>
    </row>
    <row r="3" spans="1:2" ht="28.8" x14ac:dyDescent="0.3">
      <c r="A3" s="4" t="s">
        <v>67</v>
      </c>
      <c r="B3" s="17" t="s">
        <v>68</v>
      </c>
    </row>
    <row r="4" spans="1:2" x14ac:dyDescent="0.3">
      <c r="A4" t="s">
        <v>69</v>
      </c>
      <c r="B4">
        <v>19</v>
      </c>
    </row>
    <row r="5" spans="1:2" x14ac:dyDescent="0.3">
      <c r="A5" t="s">
        <v>70</v>
      </c>
      <c r="B5">
        <v>121</v>
      </c>
    </row>
    <row r="6" spans="1:2" x14ac:dyDescent="0.3">
      <c r="A6" t="s">
        <v>71</v>
      </c>
      <c r="B6">
        <v>64</v>
      </c>
    </row>
    <row r="7" spans="1:2" x14ac:dyDescent="0.3">
      <c r="A7" t="s">
        <v>72</v>
      </c>
      <c r="B7">
        <v>29</v>
      </c>
    </row>
    <row r="8" spans="1:2" x14ac:dyDescent="0.3">
      <c r="A8" t="s">
        <v>73</v>
      </c>
      <c r="B8">
        <v>22</v>
      </c>
    </row>
    <row r="9" spans="1:2" x14ac:dyDescent="0.3">
      <c r="A9" t="s">
        <v>74</v>
      </c>
      <c r="B9">
        <v>9</v>
      </c>
    </row>
    <row r="10" spans="1:2" x14ac:dyDescent="0.3">
      <c r="A10" s="4" t="s">
        <v>12</v>
      </c>
      <c r="B10" s="4">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9"/>
  <sheetViews>
    <sheetView showGridLines="0" workbookViewId="0"/>
  </sheetViews>
  <sheetFormatPr defaultColWidth="8.77734375" defaultRowHeight="14.4" x14ac:dyDescent="0.3"/>
  <cols>
    <col min="1" max="1" width="1.5546875" style="18" customWidth="1"/>
    <col min="2" max="2" width="8.21875" style="28" customWidth="1"/>
    <col min="3" max="3" width="59.21875" style="19" customWidth="1"/>
    <col min="4" max="4" width="11.77734375" style="20" customWidth="1"/>
    <col min="5" max="5" width="11.77734375" style="21" customWidth="1"/>
    <col min="6" max="6" width="2.6640625" style="21" customWidth="1"/>
    <col min="7" max="7" width="58.77734375" style="19" customWidth="1"/>
    <col min="8" max="8" width="11.77734375" style="20" customWidth="1"/>
    <col min="9" max="9" width="11.88671875" style="21" customWidth="1"/>
    <col min="10" max="16384" width="8.77734375" style="18"/>
  </cols>
  <sheetData>
    <row r="1" spans="1:9" x14ac:dyDescent="0.3">
      <c r="A1" s="29" t="s">
        <v>556</v>
      </c>
      <c r="B1" s="18"/>
    </row>
    <row r="3" spans="1:9" x14ac:dyDescent="0.3">
      <c r="A3" s="41" t="s">
        <v>75</v>
      </c>
      <c r="B3" s="46"/>
      <c r="C3" s="30"/>
      <c r="D3" s="31" t="s">
        <v>557</v>
      </c>
      <c r="E3" s="32" t="s">
        <v>76</v>
      </c>
      <c r="F3" s="32"/>
      <c r="G3" s="33" t="s">
        <v>77</v>
      </c>
      <c r="H3" s="31" t="s">
        <v>557</v>
      </c>
      <c r="I3" s="32" t="s">
        <v>76</v>
      </c>
    </row>
    <row r="4" spans="1:9" s="45" customFormat="1" x14ac:dyDescent="0.3">
      <c r="A4" s="35" t="s">
        <v>12</v>
      </c>
      <c r="C4" s="42"/>
      <c r="D4" s="43">
        <f>D5+D110+D116+D126+D130+D142+D175+D192+D199</f>
        <v>254.7563309772182</v>
      </c>
      <c r="E4" s="44">
        <f>E5+E110+E116+E126+E130+E142+E175+E192+E199</f>
        <v>1</v>
      </c>
      <c r="F4" s="44"/>
      <c r="G4" s="36"/>
      <c r="H4" s="43">
        <f>H5+H110+H116+H126+H130+H142+H175+H192+H199</f>
        <v>229.45999999999998</v>
      </c>
      <c r="I4" s="44">
        <f>I5+I110+I116+I126+I130+I142+I175+I192+I199</f>
        <v>0.99999999999999978</v>
      </c>
    </row>
    <row r="5" spans="1:9" s="40" customFormat="1" x14ac:dyDescent="0.3">
      <c r="A5" s="37" t="s">
        <v>78</v>
      </c>
      <c r="C5" s="38"/>
      <c r="D5" s="39">
        <f>SUM(D6:D109)</f>
        <v>92.556045550681617</v>
      </c>
      <c r="E5" s="34">
        <f>SUM(E6:E109)</f>
        <v>0.36331205271973616</v>
      </c>
      <c r="F5" s="34"/>
      <c r="G5" s="38"/>
      <c r="H5" s="39">
        <f>SUM(H6:H109)</f>
        <v>78.92</v>
      </c>
      <c r="I5" s="34">
        <f>SUM(I6:I109)</f>
        <v>0.3439379412533774</v>
      </c>
    </row>
    <row r="6" spans="1:9" x14ac:dyDescent="0.3">
      <c r="B6" s="28" t="s">
        <v>330</v>
      </c>
      <c r="C6" s="26" t="s">
        <v>79</v>
      </c>
      <c r="D6" s="20">
        <v>3.2711774849368864</v>
      </c>
      <c r="E6" s="21">
        <v>1.2840416850050381E-2</v>
      </c>
      <c r="H6" s="20">
        <v>3.39</v>
      </c>
      <c r="I6" s="21">
        <f t="shared" ref="I6:I43" si="0">H6/H$4</f>
        <v>1.4773816787239607E-2</v>
      </c>
    </row>
    <row r="7" spans="1:9" x14ac:dyDescent="0.3">
      <c r="B7" s="28" t="s">
        <v>331</v>
      </c>
      <c r="C7" s="26" t="s">
        <v>80</v>
      </c>
      <c r="D7" s="20">
        <v>1.0215617360907985</v>
      </c>
      <c r="E7" s="21">
        <v>4.0099562282601402E-3</v>
      </c>
      <c r="H7" s="20">
        <v>1.64</v>
      </c>
      <c r="I7" s="21">
        <f t="shared" si="0"/>
        <v>7.1472152009064765E-3</v>
      </c>
    </row>
    <row r="8" spans="1:9" x14ac:dyDescent="0.3">
      <c r="B8" s="28" t="s">
        <v>332</v>
      </c>
      <c r="C8" s="26" t="s">
        <v>81</v>
      </c>
      <c r="D8" s="20">
        <v>0.73017984666009861</v>
      </c>
      <c r="E8" s="21">
        <v>2.8661892085633587E-3</v>
      </c>
      <c r="H8" s="20">
        <v>0.56999999999999995</v>
      </c>
      <c r="I8" s="21">
        <f t="shared" si="0"/>
        <v>2.4840930881199338E-3</v>
      </c>
    </row>
    <row r="9" spans="1:9" x14ac:dyDescent="0.3">
      <c r="B9" s="28" t="s">
        <v>333</v>
      </c>
      <c r="C9" s="26" t="s">
        <v>82</v>
      </c>
      <c r="D9" s="20">
        <v>0.51462469698445157</v>
      </c>
      <c r="E9" s="21">
        <v>2.0200663709137499E-3</v>
      </c>
      <c r="H9" s="20">
        <v>0.28999999999999998</v>
      </c>
      <c r="I9" s="21">
        <f t="shared" si="0"/>
        <v>1.2638368343066331E-3</v>
      </c>
    </row>
    <row r="10" spans="1:9" x14ac:dyDescent="0.3">
      <c r="B10" s="28" t="s">
        <v>334</v>
      </c>
      <c r="C10" s="26" t="s">
        <v>83</v>
      </c>
      <c r="D10" s="20">
        <v>1.7172721335662446</v>
      </c>
      <c r="E10" s="21">
        <v>6.7408418349368211E-3</v>
      </c>
      <c r="G10" s="19" t="s">
        <v>84</v>
      </c>
      <c r="H10" s="20">
        <v>0.35</v>
      </c>
      <c r="I10" s="21">
        <f t="shared" si="0"/>
        <v>1.5253203172666261E-3</v>
      </c>
    </row>
    <row r="11" spans="1:9" x14ac:dyDescent="0.3">
      <c r="B11" s="28" t="s">
        <v>335</v>
      </c>
      <c r="C11" s="26" t="s">
        <v>85</v>
      </c>
      <c r="D11" s="20">
        <v>0.5330033638387488</v>
      </c>
      <c r="E11" s="21">
        <v>2.0922085107530175E-3</v>
      </c>
      <c r="G11" s="19" t="s">
        <v>336</v>
      </c>
      <c r="H11" s="20">
        <v>0.68</v>
      </c>
      <c r="I11" s="21">
        <f t="shared" si="0"/>
        <v>2.963479473546588E-3</v>
      </c>
    </row>
    <row r="12" spans="1:9" x14ac:dyDescent="0.3">
      <c r="B12" s="28" t="s">
        <v>337</v>
      </c>
      <c r="C12" s="26" t="s">
        <v>86</v>
      </c>
      <c r="D12" s="20">
        <v>8.9434814308330321E-2</v>
      </c>
      <c r="E12" s="21">
        <v>3.5106022278334688E-4</v>
      </c>
      <c r="G12" s="19" t="s">
        <v>336</v>
      </c>
      <c r="H12" s="20">
        <v>0.15</v>
      </c>
      <c r="I12" s="21">
        <f t="shared" si="0"/>
        <v>6.5370870739998258E-4</v>
      </c>
    </row>
    <row r="13" spans="1:9" x14ac:dyDescent="0.3">
      <c r="B13" s="28" t="s">
        <v>338</v>
      </c>
      <c r="C13" s="26" t="s">
        <v>87</v>
      </c>
      <c r="D13" s="20">
        <v>0.93233093495899944</v>
      </c>
      <c r="E13" s="21">
        <v>3.6596968223819074E-3</v>
      </c>
      <c r="G13" s="19" t="s">
        <v>336</v>
      </c>
      <c r="H13" s="20">
        <v>1.1499999999999999</v>
      </c>
      <c r="I13" s="21">
        <f t="shared" si="0"/>
        <v>5.0117667567331995E-3</v>
      </c>
    </row>
    <row r="14" spans="1:9" x14ac:dyDescent="0.3">
      <c r="B14" s="28" t="s">
        <v>339</v>
      </c>
      <c r="C14" s="26" t="s">
        <v>88</v>
      </c>
      <c r="D14" s="20">
        <v>0.34377062808405956</v>
      </c>
      <c r="E14" s="21">
        <v>1.3494095584019121E-3</v>
      </c>
      <c r="G14" s="19" t="s">
        <v>336</v>
      </c>
      <c r="H14" s="20">
        <v>0.54</v>
      </c>
      <c r="I14" s="21">
        <f t="shared" si="0"/>
        <v>2.3533513466399377E-3</v>
      </c>
    </row>
    <row r="15" spans="1:9" x14ac:dyDescent="0.3">
      <c r="B15" s="28" t="s">
        <v>340</v>
      </c>
      <c r="C15" s="26" t="s">
        <v>89</v>
      </c>
      <c r="D15" s="20">
        <v>0.20537807903239302</v>
      </c>
      <c r="E15" s="21">
        <v>8.0617458355042412E-4</v>
      </c>
      <c r="G15" s="19" t="s">
        <v>336</v>
      </c>
      <c r="H15" s="20">
        <v>0.28000000000000003</v>
      </c>
      <c r="I15" s="21">
        <f t="shared" si="0"/>
        <v>1.220256253813301E-3</v>
      </c>
    </row>
    <row r="16" spans="1:9" x14ac:dyDescent="0.3">
      <c r="B16" s="28" t="s">
        <v>341</v>
      </c>
      <c r="C16" s="26" t="s">
        <v>90</v>
      </c>
      <c r="D16" s="20">
        <v>1.3773087731800879</v>
      </c>
      <c r="E16" s="21">
        <v>5.4063770187648616E-3</v>
      </c>
      <c r="G16" s="19" t="s">
        <v>336</v>
      </c>
      <c r="H16" s="20">
        <v>1.03</v>
      </c>
      <c r="I16" s="21">
        <f t="shared" si="0"/>
        <v>4.4887997908132143E-3</v>
      </c>
    </row>
    <row r="17" spans="2:9" x14ac:dyDescent="0.3">
      <c r="B17" s="28" t="s">
        <v>342</v>
      </c>
      <c r="C17" s="26" t="s">
        <v>91</v>
      </c>
      <c r="D17" s="20">
        <v>0.44112908610638069</v>
      </c>
      <c r="E17" s="21">
        <v>1.7315726145617507E-3</v>
      </c>
      <c r="G17" s="19" t="s">
        <v>336</v>
      </c>
      <c r="H17" s="20">
        <v>0.73</v>
      </c>
      <c r="I17" s="21">
        <f t="shared" si="0"/>
        <v>3.1813823760132487E-3</v>
      </c>
    </row>
    <row r="18" spans="2:9" x14ac:dyDescent="0.3">
      <c r="B18" s="28" t="s">
        <v>343</v>
      </c>
      <c r="C18" s="26" t="s">
        <v>92</v>
      </c>
      <c r="D18" s="20">
        <v>0.11440515937511003</v>
      </c>
      <c r="E18" s="21">
        <v>4.490768058099437E-4</v>
      </c>
      <c r="G18" s="19" t="s">
        <v>336</v>
      </c>
      <c r="H18" s="20">
        <v>0.24</v>
      </c>
      <c r="I18" s="21">
        <f t="shared" si="0"/>
        <v>1.0459339318399721E-3</v>
      </c>
    </row>
    <row r="19" spans="2:9" x14ac:dyDescent="0.3">
      <c r="B19" s="28" t="s">
        <v>344</v>
      </c>
      <c r="C19" s="26" t="s">
        <v>93</v>
      </c>
      <c r="D19" s="20">
        <v>0.34634075488349414</v>
      </c>
      <c r="E19" s="21">
        <v>1.359498127308427E-3</v>
      </c>
      <c r="G19" s="19" t="s">
        <v>336</v>
      </c>
      <c r="H19" s="20">
        <v>0.4</v>
      </c>
      <c r="I19" s="21">
        <f t="shared" si="0"/>
        <v>1.743223219733287E-3</v>
      </c>
    </row>
    <row r="20" spans="2:9" x14ac:dyDescent="0.3">
      <c r="B20" s="28" t="s">
        <v>345</v>
      </c>
      <c r="C20" s="26" t="s">
        <v>94</v>
      </c>
      <c r="D20" s="20">
        <v>1.197350187360664</v>
      </c>
      <c r="E20" s="21">
        <v>4.6999820682287084E-3</v>
      </c>
      <c r="G20" s="19" t="s">
        <v>336</v>
      </c>
      <c r="H20" s="20">
        <v>0.71</v>
      </c>
      <c r="I20" s="21">
        <f t="shared" si="0"/>
        <v>3.0942212150265841E-3</v>
      </c>
    </row>
    <row r="21" spans="2:9" x14ac:dyDescent="0.3">
      <c r="B21" s="28" t="s">
        <v>346</v>
      </c>
      <c r="C21" s="26" t="s">
        <v>95</v>
      </c>
      <c r="D21" s="20">
        <v>1.5600018393100576</v>
      </c>
      <c r="E21" s="21">
        <v>6.1235056782536299E-3</v>
      </c>
      <c r="G21" s="19" t="s">
        <v>336</v>
      </c>
      <c r="H21" s="20">
        <v>1.07</v>
      </c>
      <c r="I21" s="21">
        <f t="shared" si="0"/>
        <v>4.6631221127865427E-3</v>
      </c>
    </row>
    <row r="22" spans="2:9" x14ac:dyDescent="0.3">
      <c r="B22" s="28" t="s">
        <v>347</v>
      </c>
      <c r="C22" s="26" t="s">
        <v>96</v>
      </c>
      <c r="D22" s="20">
        <v>2.2927769775582822</v>
      </c>
      <c r="E22" s="21">
        <v>8.9998822355598865E-3</v>
      </c>
      <c r="G22" s="19" t="s">
        <v>97</v>
      </c>
      <c r="H22" s="20">
        <v>3.27</v>
      </c>
      <c r="I22" s="21">
        <f t="shared" si="0"/>
        <v>1.4250849821319621E-2</v>
      </c>
    </row>
    <row r="23" spans="2:9" x14ac:dyDescent="0.3">
      <c r="B23" s="28" t="s">
        <v>348</v>
      </c>
      <c r="C23" s="26" t="s">
        <v>98</v>
      </c>
      <c r="D23" s="20">
        <v>0.38508984802866603</v>
      </c>
      <c r="E23" s="21">
        <v>1.5116006991916632E-3</v>
      </c>
      <c r="G23" s="19" t="s">
        <v>336</v>
      </c>
      <c r="H23" s="20">
        <v>0.55000000000000004</v>
      </c>
      <c r="I23" s="21">
        <f t="shared" si="0"/>
        <v>2.3969319271332696E-3</v>
      </c>
    </row>
    <row r="24" spans="2:9" x14ac:dyDescent="0.3">
      <c r="B24" s="28" t="s">
        <v>349</v>
      </c>
      <c r="C24" s="26" t="s">
        <v>99</v>
      </c>
      <c r="D24" s="20">
        <v>0.95108511744263169</v>
      </c>
      <c r="E24" s="21">
        <v>3.7333129810527953E-3</v>
      </c>
      <c r="G24" s="19" t="s">
        <v>336</v>
      </c>
      <c r="H24" s="20">
        <v>0.97</v>
      </c>
      <c r="I24" s="21">
        <f t="shared" si="0"/>
        <v>4.2273163078532213E-3</v>
      </c>
    </row>
    <row r="25" spans="2:9" x14ac:dyDescent="0.3">
      <c r="C25" s="26" t="s">
        <v>336</v>
      </c>
      <c r="G25" s="19" t="s">
        <v>100</v>
      </c>
      <c r="H25" s="20">
        <v>0.32</v>
      </c>
      <c r="I25" s="21">
        <f t="shared" si="0"/>
        <v>1.3945785757866296E-3</v>
      </c>
    </row>
    <row r="26" spans="2:9" x14ac:dyDescent="0.3">
      <c r="B26" s="28" t="s">
        <v>350</v>
      </c>
      <c r="C26" s="26" t="s">
        <v>101</v>
      </c>
      <c r="D26" s="20">
        <v>2.9109930105563016</v>
      </c>
      <c r="E26" s="21">
        <v>1.1426577700306957E-2</v>
      </c>
      <c r="G26" s="19" t="s">
        <v>336</v>
      </c>
      <c r="H26" s="20">
        <v>3.07</v>
      </c>
      <c r="I26" s="21">
        <f t="shared" si="0"/>
        <v>1.3379238211452977E-2</v>
      </c>
    </row>
    <row r="27" spans="2:9" x14ac:dyDescent="0.3">
      <c r="B27" s="28" t="s">
        <v>351</v>
      </c>
      <c r="C27" s="26" t="s">
        <v>102</v>
      </c>
      <c r="D27" s="20">
        <v>2.6062835403337719</v>
      </c>
      <c r="E27" s="21">
        <v>1.023049566751234E-2</v>
      </c>
      <c r="G27" s="19" t="s">
        <v>336</v>
      </c>
      <c r="H27" s="20">
        <v>2.06</v>
      </c>
      <c r="I27" s="21">
        <f t="shared" si="0"/>
        <v>8.9775995816264286E-3</v>
      </c>
    </row>
    <row r="28" spans="2:9" x14ac:dyDescent="0.3">
      <c r="B28" s="28" t="s">
        <v>352</v>
      </c>
      <c r="C28" s="26" t="s">
        <v>103</v>
      </c>
      <c r="D28" s="20">
        <v>1.9242273902065119</v>
      </c>
      <c r="E28" s="21">
        <v>7.5532073445451946E-3</v>
      </c>
      <c r="G28" s="19" t="s">
        <v>336</v>
      </c>
      <c r="H28" s="20">
        <v>2.0499999999999998</v>
      </c>
      <c r="I28" s="21">
        <f t="shared" si="0"/>
        <v>8.934019001133095E-3</v>
      </c>
    </row>
    <row r="29" spans="2:9" x14ac:dyDescent="0.3">
      <c r="B29" s="28" t="s">
        <v>353</v>
      </c>
      <c r="C29" s="26" t="s">
        <v>104</v>
      </c>
      <c r="D29" s="20">
        <v>1.1856300085249825</v>
      </c>
      <c r="E29" s="21">
        <v>4.6539766214132193E-3</v>
      </c>
      <c r="G29" s="19" t="s">
        <v>105</v>
      </c>
      <c r="H29" s="20">
        <v>1.08</v>
      </c>
      <c r="I29" s="21">
        <f t="shared" si="0"/>
        <v>4.7067026932798755E-3</v>
      </c>
    </row>
    <row r="30" spans="2:9" x14ac:dyDescent="0.3">
      <c r="B30" s="28" t="s">
        <v>354</v>
      </c>
      <c r="C30" s="26" t="s">
        <v>106</v>
      </c>
      <c r="D30" s="20">
        <v>0.39849003792052534</v>
      </c>
      <c r="E30" s="21">
        <v>1.5642007262075086E-3</v>
      </c>
      <c r="G30" s="19" t="s">
        <v>336</v>
      </c>
      <c r="H30" s="20">
        <v>0.45</v>
      </c>
      <c r="I30" s="21">
        <f t="shared" si="0"/>
        <v>1.9611261221999477E-3</v>
      </c>
    </row>
    <row r="31" spans="2:9" x14ac:dyDescent="0.3">
      <c r="B31" s="28" t="s">
        <v>355</v>
      </c>
      <c r="C31" s="26" t="s">
        <v>107</v>
      </c>
      <c r="D31" s="20">
        <v>1.5486723248884693</v>
      </c>
      <c r="E31" s="21">
        <v>6.0790337140903469E-3</v>
      </c>
      <c r="G31" s="19" t="s">
        <v>336</v>
      </c>
      <c r="H31" s="20">
        <v>0.91</v>
      </c>
      <c r="I31" s="21">
        <f t="shared" si="0"/>
        <v>3.9658328248932282E-3</v>
      </c>
    </row>
    <row r="32" spans="2:9" x14ac:dyDescent="0.3">
      <c r="B32" s="28" t="s">
        <v>356</v>
      </c>
      <c r="C32" s="26" t="s">
        <v>108</v>
      </c>
      <c r="D32" s="20">
        <v>0.30247596662771742</v>
      </c>
      <c r="E32" s="21">
        <v>1.1873148175256395E-3</v>
      </c>
      <c r="G32" s="19" t="s">
        <v>336</v>
      </c>
      <c r="H32" s="20">
        <v>0.25</v>
      </c>
      <c r="I32" s="21">
        <f t="shared" si="0"/>
        <v>1.0895145123333044E-3</v>
      </c>
    </row>
    <row r="33" spans="2:9" x14ac:dyDescent="0.3">
      <c r="B33" s="28" t="s">
        <v>357</v>
      </c>
      <c r="C33" s="26" t="s">
        <v>109</v>
      </c>
      <c r="D33" s="20">
        <v>4.4946482350443988</v>
      </c>
      <c r="E33" s="21">
        <v>1.7642930473222799E-2</v>
      </c>
      <c r="G33" s="19" t="s">
        <v>336</v>
      </c>
      <c r="H33" s="20">
        <v>4.47</v>
      </c>
      <c r="I33" s="21">
        <f t="shared" si="0"/>
        <v>1.948051948051948E-2</v>
      </c>
    </row>
    <row r="34" spans="2:9" x14ac:dyDescent="0.3">
      <c r="B34" s="28" t="s">
        <v>358</v>
      </c>
      <c r="C34" s="26" t="s">
        <v>110</v>
      </c>
      <c r="D34" s="20">
        <v>2.9836726127685123</v>
      </c>
      <c r="E34" s="21">
        <v>1.1711868361910613E-2</v>
      </c>
      <c r="G34" s="19" t="s">
        <v>111</v>
      </c>
      <c r="H34" s="20">
        <v>0.79</v>
      </c>
      <c r="I34" s="21">
        <f t="shared" si="0"/>
        <v>3.4428658589732422E-3</v>
      </c>
    </row>
    <row r="35" spans="2:9" x14ac:dyDescent="0.3">
      <c r="B35" s="28" t="s">
        <v>359</v>
      </c>
      <c r="C35" s="26" t="s">
        <v>112</v>
      </c>
      <c r="D35" s="20">
        <v>1.1006909797033888</v>
      </c>
      <c r="E35" s="21">
        <v>4.3205637931793663E-3</v>
      </c>
      <c r="G35" s="19" t="s">
        <v>336</v>
      </c>
      <c r="H35" s="20">
        <v>1.44</v>
      </c>
      <c r="I35" s="21">
        <f t="shared" si="0"/>
        <v>6.2756035910398328E-3</v>
      </c>
    </row>
    <row r="36" spans="2:9" x14ac:dyDescent="0.3">
      <c r="B36" s="28" t="s">
        <v>360</v>
      </c>
      <c r="C36" s="26" t="s">
        <v>113</v>
      </c>
      <c r="D36" s="20">
        <v>1.218473337478144</v>
      </c>
      <c r="E36" s="21">
        <v>4.7828971818058815E-3</v>
      </c>
      <c r="G36" s="19" t="s">
        <v>336</v>
      </c>
      <c r="H36" s="20">
        <v>0.26</v>
      </c>
      <c r="I36" s="21">
        <f t="shared" si="0"/>
        <v>1.1330950928266365E-3</v>
      </c>
    </row>
    <row r="37" spans="2:9" x14ac:dyDescent="0.3">
      <c r="B37" s="28" t="s">
        <v>361</v>
      </c>
      <c r="C37" s="26" t="s">
        <v>114</v>
      </c>
      <c r="D37" s="20">
        <v>0.53450157307708712</v>
      </c>
      <c r="E37" s="21">
        <v>2.0980894607282008E-3</v>
      </c>
      <c r="G37" s="19" t="s">
        <v>336</v>
      </c>
      <c r="H37" s="20">
        <v>0.5</v>
      </c>
      <c r="I37" s="21">
        <f t="shared" si="0"/>
        <v>2.1790290246666089E-3</v>
      </c>
    </row>
    <row r="38" spans="2:9" x14ac:dyDescent="0.3">
      <c r="B38" s="28" t="s">
        <v>362</v>
      </c>
      <c r="C38" s="26" t="s">
        <v>115</v>
      </c>
      <c r="D38" s="20">
        <v>0.21996215548260456</v>
      </c>
      <c r="E38" s="21">
        <v>8.6342174358867941E-4</v>
      </c>
      <c r="G38" s="19" t="s">
        <v>336</v>
      </c>
      <c r="H38" s="20">
        <v>0.24</v>
      </c>
      <c r="I38" s="21">
        <f t="shared" si="0"/>
        <v>1.0459339318399721E-3</v>
      </c>
    </row>
    <row r="39" spans="2:9" x14ac:dyDescent="0.3">
      <c r="B39" s="28" t="s">
        <v>363</v>
      </c>
      <c r="C39" s="26" t="s">
        <v>116</v>
      </c>
      <c r="D39" s="20">
        <v>0.25091315592741609</v>
      </c>
      <c r="E39" s="21">
        <v>9.8491430994056056E-4</v>
      </c>
      <c r="G39" s="19" t="s">
        <v>336</v>
      </c>
      <c r="H39" s="20">
        <v>0.52</v>
      </c>
      <c r="I39" s="21">
        <f t="shared" si="0"/>
        <v>2.2661901856532731E-3</v>
      </c>
    </row>
    <row r="40" spans="2:9" x14ac:dyDescent="0.3">
      <c r="B40" s="28" t="s">
        <v>364</v>
      </c>
      <c r="C40" s="26" t="s">
        <v>117</v>
      </c>
      <c r="D40" s="20">
        <v>1.9877536363303119</v>
      </c>
      <c r="E40" s="21">
        <v>7.8025681587794073E-3</v>
      </c>
      <c r="G40" s="19" t="s">
        <v>336</v>
      </c>
      <c r="H40" s="20">
        <v>2.1</v>
      </c>
      <c r="I40" s="21">
        <f t="shared" si="0"/>
        <v>9.1519219035997579E-3</v>
      </c>
    </row>
    <row r="41" spans="2:9" x14ac:dyDescent="0.3">
      <c r="B41" s="28" t="s">
        <v>365</v>
      </c>
      <c r="C41" s="26" t="s">
        <v>118</v>
      </c>
      <c r="D41" s="20">
        <v>1.4438125326318105</v>
      </c>
      <c r="E41" s="21">
        <v>5.6674255241999216E-3</v>
      </c>
      <c r="G41" s="19" t="s">
        <v>336</v>
      </c>
      <c r="H41" s="20">
        <v>1.27</v>
      </c>
      <c r="I41" s="21">
        <f t="shared" si="0"/>
        <v>5.5347337226531864E-3</v>
      </c>
    </row>
    <row r="42" spans="2:9" x14ac:dyDescent="0.3">
      <c r="B42" s="28" t="s">
        <v>366</v>
      </c>
      <c r="C42" s="26" t="s">
        <v>119</v>
      </c>
      <c r="D42" s="20">
        <v>0.72006302311281611</v>
      </c>
      <c r="E42" s="21">
        <v>2.8264774435662913E-3</v>
      </c>
      <c r="G42" s="19" t="s">
        <v>336</v>
      </c>
      <c r="H42" s="20">
        <v>0.74</v>
      </c>
      <c r="I42" s="21">
        <f t="shared" si="0"/>
        <v>3.224962956506581E-3</v>
      </c>
    </row>
    <row r="43" spans="2:9" x14ac:dyDescent="0.3">
      <c r="B43" s="28" t="s">
        <v>367</v>
      </c>
      <c r="C43" s="26" t="s">
        <v>120</v>
      </c>
      <c r="D43" s="20">
        <v>0.57352873376637514</v>
      </c>
      <c r="E43" s="21">
        <v>2.2512835365715131E-3</v>
      </c>
      <c r="G43" s="19" t="s">
        <v>336</v>
      </c>
      <c r="H43" s="20">
        <v>0.59</v>
      </c>
      <c r="I43" s="21">
        <f t="shared" si="0"/>
        <v>2.571254249106598E-3</v>
      </c>
    </row>
    <row r="44" spans="2:9" x14ac:dyDescent="0.3">
      <c r="B44" s="28" t="s">
        <v>368</v>
      </c>
      <c r="C44" s="26" t="s">
        <v>121</v>
      </c>
      <c r="D44" s="20">
        <v>0.43674841007082732</v>
      </c>
      <c r="E44" s="21">
        <v>1.7143770613884514E-3</v>
      </c>
      <c r="G44" s="19" t="s">
        <v>336</v>
      </c>
    </row>
    <row r="45" spans="2:9" x14ac:dyDescent="0.3">
      <c r="B45" s="28" t="s">
        <v>369</v>
      </c>
      <c r="C45" s="26" t="s">
        <v>122</v>
      </c>
      <c r="D45" s="20">
        <v>0.32736172598861557</v>
      </c>
      <c r="E45" s="21">
        <v>1.2849993746294375E-3</v>
      </c>
      <c r="G45" s="19" t="s">
        <v>336</v>
      </c>
      <c r="H45" s="20">
        <v>0.49</v>
      </c>
      <c r="I45" s="21">
        <f t="shared" ref="I45:I56" si="1">H45/H$4</f>
        <v>2.1354484441732766E-3</v>
      </c>
    </row>
    <row r="46" spans="2:9" x14ac:dyDescent="0.3">
      <c r="C46" s="26" t="s">
        <v>336</v>
      </c>
      <c r="G46" s="19" t="s">
        <v>123</v>
      </c>
      <c r="H46" s="20">
        <v>0.23</v>
      </c>
      <c r="I46" s="21">
        <f t="shared" si="1"/>
        <v>1.00235335134664E-3</v>
      </c>
    </row>
    <row r="47" spans="2:9" x14ac:dyDescent="0.3">
      <c r="B47" s="28" t="s">
        <v>370</v>
      </c>
      <c r="C47" s="26" t="s">
        <v>124</v>
      </c>
      <c r="D47" s="20">
        <v>2.2301604774870678</v>
      </c>
      <c r="E47" s="21">
        <v>8.7540924652683132E-3</v>
      </c>
      <c r="H47" s="20">
        <v>1.48</v>
      </c>
      <c r="I47" s="21">
        <f t="shared" si="1"/>
        <v>6.4499259130131621E-3</v>
      </c>
    </row>
    <row r="48" spans="2:9" x14ac:dyDescent="0.3">
      <c r="B48" s="28" t="s">
        <v>371</v>
      </c>
      <c r="C48" s="26" t="s">
        <v>125</v>
      </c>
      <c r="D48" s="20">
        <v>0.21910161698055439</v>
      </c>
      <c r="E48" s="21">
        <v>8.600438550049129E-4</v>
      </c>
      <c r="G48" s="19" t="s">
        <v>336</v>
      </c>
      <c r="H48" s="20">
        <v>0.47</v>
      </c>
      <c r="I48" s="21">
        <f t="shared" si="1"/>
        <v>2.0482872831866119E-3</v>
      </c>
    </row>
    <row r="49" spans="2:9" x14ac:dyDescent="0.3">
      <c r="B49" s="28" t="s">
        <v>372</v>
      </c>
      <c r="C49" s="26" t="s">
        <v>126</v>
      </c>
      <c r="D49" s="20">
        <v>1.1431608873312455</v>
      </c>
      <c r="E49" s="21">
        <v>4.4872717507988963E-3</v>
      </c>
      <c r="G49" s="19" t="s">
        <v>336</v>
      </c>
      <c r="H49" s="20">
        <v>0.61</v>
      </c>
      <c r="I49" s="21">
        <f t="shared" si="1"/>
        <v>2.6584154100932626E-3</v>
      </c>
    </row>
    <row r="50" spans="2:9" x14ac:dyDescent="0.3">
      <c r="B50" s="28" t="s">
        <v>373</v>
      </c>
      <c r="C50" s="26" t="s">
        <v>127</v>
      </c>
      <c r="D50" s="20">
        <v>1.1066415370495926</v>
      </c>
      <c r="E50" s="21">
        <v>4.3439216321126649E-3</v>
      </c>
      <c r="G50" s="19" t="s">
        <v>336</v>
      </c>
      <c r="H50" s="20">
        <v>0.28999999999999998</v>
      </c>
      <c r="I50" s="21">
        <f t="shared" si="1"/>
        <v>1.2638368343066331E-3</v>
      </c>
    </row>
    <row r="51" spans="2:9" x14ac:dyDescent="0.3">
      <c r="B51" s="28" t="s">
        <v>374</v>
      </c>
      <c r="C51" s="26" t="s">
        <v>128</v>
      </c>
      <c r="D51" s="20">
        <v>1.3812859867436715</v>
      </c>
      <c r="E51" s="21">
        <v>5.4219888528194947E-3</v>
      </c>
      <c r="G51" s="19" t="s">
        <v>336</v>
      </c>
      <c r="H51" s="20">
        <v>1.88</v>
      </c>
      <c r="I51" s="21">
        <f t="shared" si="1"/>
        <v>8.1931491327464478E-3</v>
      </c>
    </row>
    <row r="52" spans="2:9" x14ac:dyDescent="0.3">
      <c r="B52" s="28" t="s">
        <v>375</v>
      </c>
      <c r="C52" s="26" t="s">
        <v>129</v>
      </c>
      <c r="D52" s="20">
        <v>1.698895650918353</v>
      </c>
      <c r="E52" s="21">
        <v>6.6687082688056034E-3</v>
      </c>
      <c r="G52" s="19" t="s">
        <v>336</v>
      </c>
      <c r="H52" s="20">
        <v>1.42</v>
      </c>
      <c r="I52" s="21">
        <f t="shared" si="1"/>
        <v>6.1884424300531682E-3</v>
      </c>
    </row>
    <row r="53" spans="2:9" x14ac:dyDescent="0.3">
      <c r="B53" s="28" t="s">
        <v>376</v>
      </c>
      <c r="C53" s="26" t="s">
        <v>130</v>
      </c>
      <c r="D53" s="20">
        <v>0.3143012394844642</v>
      </c>
      <c r="E53" s="21">
        <v>1.2337327919539347E-3</v>
      </c>
      <c r="G53" s="19" t="s">
        <v>131</v>
      </c>
      <c r="H53" s="20">
        <v>0.37</v>
      </c>
      <c r="I53" s="21">
        <f t="shared" si="1"/>
        <v>1.6124814782532905E-3</v>
      </c>
    </row>
    <row r="54" spans="2:9" x14ac:dyDescent="0.3">
      <c r="B54" s="28" t="s">
        <v>377</v>
      </c>
      <c r="C54" s="26" t="s">
        <v>132</v>
      </c>
      <c r="D54" s="20">
        <v>0.39572297189418293</v>
      </c>
      <c r="E54" s="21">
        <v>1.5533391079084529E-3</v>
      </c>
      <c r="G54" s="19" t="s">
        <v>336</v>
      </c>
      <c r="H54" s="20">
        <v>0.48</v>
      </c>
      <c r="I54" s="21">
        <f t="shared" si="1"/>
        <v>2.0918678636799443E-3</v>
      </c>
    </row>
    <row r="55" spans="2:9" x14ac:dyDescent="0.3">
      <c r="B55" s="28" t="s">
        <v>378</v>
      </c>
      <c r="C55" s="26" t="s">
        <v>133</v>
      </c>
      <c r="D55" s="20">
        <v>0.34593262023288829</v>
      </c>
      <c r="E55" s="21">
        <v>1.3578960683957384E-3</v>
      </c>
      <c r="G55" s="19" t="s">
        <v>336</v>
      </c>
      <c r="H55" s="20">
        <v>0.49</v>
      </c>
      <c r="I55" s="21">
        <f t="shared" si="1"/>
        <v>2.1354484441732766E-3</v>
      </c>
    </row>
    <row r="56" spans="2:9" x14ac:dyDescent="0.3">
      <c r="B56" s="28" t="s">
        <v>379</v>
      </c>
      <c r="C56" s="26" t="s">
        <v>134</v>
      </c>
      <c r="D56" s="20">
        <v>0.55213867930725935</v>
      </c>
      <c r="E56" s="21">
        <v>2.1673207381709171E-3</v>
      </c>
      <c r="G56" s="19" t="s">
        <v>336</v>
      </c>
      <c r="H56" s="20">
        <v>0.6</v>
      </c>
      <c r="I56" s="21">
        <f t="shared" si="1"/>
        <v>2.6148348295999303E-3</v>
      </c>
    </row>
    <row r="57" spans="2:9" x14ac:dyDescent="0.3">
      <c r="B57" s="28" t="s">
        <v>380</v>
      </c>
      <c r="C57" s="26" t="s">
        <v>135</v>
      </c>
      <c r="D57" s="20">
        <v>1.4861380040960082</v>
      </c>
      <c r="E57" s="21">
        <v>5.8335665237261814E-3</v>
      </c>
      <c r="G57" s="19" t="s">
        <v>336</v>
      </c>
    </row>
    <row r="58" spans="2:9" x14ac:dyDescent="0.3">
      <c r="B58" s="28" t="s">
        <v>381</v>
      </c>
      <c r="C58" s="26" t="s">
        <v>136</v>
      </c>
      <c r="D58" s="20">
        <v>0.29160641065752946</v>
      </c>
      <c r="E58" s="21">
        <v>1.1446483372521425E-3</v>
      </c>
      <c r="G58" s="19" t="s">
        <v>336</v>
      </c>
      <c r="H58" s="20">
        <v>0.43</v>
      </c>
      <c r="I58" s="21">
        <f t="shared" ref="I58:I72" si="2">H58/H$4</f>
        <v>1.8739649612132835E-3</v>
      </c>
    </row>
    <row r="59" spans="2:9" x14ac:dyDescent="0.3">
      <c r="B59" s="28" t="s">
        <v>382</v>
      </c>
      <c r="C59" s="26" t="s">
        <v>137</v>
      </c>
      <c r="D59" s="20">
        <v>0.32801578746986809</v>
      </c>
      <c r="E59" s="21">
        <v>1.2875667749320859E-3</v>
      </c>
      <c r="G59" s="19" t="s">
        <v>336</v>
      </c>
      <c r="H59" s="20">
        <v>0.33</v>
      </c>
      <c r="I59" s="21">
        <f t="shared" si="2"/>
        <v>1.4381591562799619E-3</v>
      </c>
    </row>
    <row r="60" spans="2:9" x14ac:dyDescent="0.3">
      <c r="C60" s="26" t="s">
        <v>336</v>
      </c>
      <c r="G60" s="19" t="s">
        <v>138</v>
      </c>
      <c r="H60" s="20">
        <v>0.18</v>
      </c>
      <c r="I60" s="21">
        <f t="shared" si="2"/>
        <v>7.844504488799791E-4</v>
      </c>
    </row>
    <row r="61" spans="2:9" x14ac:dyDescent="0.3">
      <c r="B61" s="28" t="s">
        <v>383</v>
      </c>
      <c r="C61" s="26" t="s">
        <v>139</v>
      </c>
      <c r="D61" s="20">
        <v>0.86620885897984756</v>
      </c>
      <c r="E61" s="21">
        <v>3.400146546533945E-3</v>
      </c>
      <c r="G61" s="19" t="s">
        <v>336</v>
      </c>
      <c r="H61" s="20">
        <v>1.58</v>
      </c>
      <c r="I61" s="21">
        <f t="shared" si="2"/>
        <v>6.8857317179464844E-3</v>
      </c>
    </row>
    <row r="62" spans="2:9" x14ac:dyDescent="0.3">
      <c r="B62" s="28" t="s">
        <v>384</v>
      </c>
      <c r="C62" s="26" t="s">
        <v>140</v>
      </c>
      <c r="D62" s="20">
        <v>1.9730485073752764</v>
      </c>
      <c r="E62" s="21">
        <v>7.7448458289804652E-3</v>
      </c>
      <c r="G62" s="19" t="s">
        <v>141</v>
      </c>
      <c r="H62" s="20">
        <v>2.16</v>
      </c>
      <c r="I62" s="21">
        <f t="shared" si="2"/>
        <v>9.4134053865597509E-3</v>
      </c>
    </row>
    <row r="63" spans="2:9" x14ac:dyDescent="0.3">
      <c r="B63" s="28" t="s">
        <v>385</v>
      </c>
      <c r="C63" s="26" t="s">
        <v>142</v>
      </c>
      <c r="D63" s="20">
        <v>0.57250565674264764</v>
      </c>
      <c r="E63" s="21">
        <v>2.2472676323551078E-3</v>
      </c>
      <c r="G63" s="19" t="s">
        <v>336</v>
      </c>
      <c r="H63" s="20">
        <v>0.54</v>
      </c>
      <c r="I63" s="21">
        <f t="shared" si="2"/>
        <v>2.3533513466399377E-3</v>
      </c>
    </row>
    <row r="64" spans="2:9" x14ac:dyDescent="0.3">
      <c r="B64" s="28" t="s">
        <v>386</v>
      </c>
      <c r="C64" s="26" t="s">
        <v>143</v>
      </c>
      <c r="D64" s="20">
        <v>0.39971413664420224</v>
      </c>
      <c r="E64" s="21">
        <v>1.5690057048275937E-3</v>
      </c>
      <c r="G64" s="19" t="s">
        <v>336</v>
      </c>
      <c r="H64" s="20">
        <v>0.36</v>
      </c>
      <c r="I64" s="21">
        <f t="shared" si="2"/>
        <v>1.5689008977599582E-3</v>
      </c>
    </row>
    <row r="65" spans="2:9" x14ac:dyDescent="0.3">
      <c r="B65" s="28" t="s">
        <v>387</v>
      </c>
      <c r="C65" s="26" t="s">
        <v>144</v>
      </c>
      <c r="D65" s="20">
        <v>0.26107092375634278</v>
      </c>
      <c r="E65" s="21">
        <v>1.024786794325787E-3</v>
      </c>
      <c r="G65" s="19" t="s">
        <v>336</v>
      </c>
      <c r="H65" s="20">
        <v>0.51</v>
      </c>
      <c r="I65" s="21">
        <f t="shared" si="2"/>
        <v>2.2226096051599408E-3</v>
      </c>
    </row>
    <row r="66" spans="2:9" x14ac:dyDescent="0.3">
      <c r="B66" s="28" t="s">
        <v>388</v>
      </c>
      <c r="C66" s="26" t="s">
        <v>145</v>
      </c>
      <c r="D66" s="20">
        <v>0.1969724371209744</v>
      </c>
      <c r="E66" s="21">
        <v>7.7317975323874756E-4</v>
      </c>
      <c r="G66" s="19" t="s">
        <v>336</v>
      </c>
      <c r="H66" s="20">
        <v>0.2</v>
      </c>
      <c r="I66" s="21">
        <f t="shared" si="2"/>
        <v>8.7161160986664351E-4</v>
      </c>
    </row>
    <row r="67" spans="2:9" x14ac:dyDescent="0.3">
      <c r="B67" s="28" t="s">
        <v>389</v>
      </c>
      <c r="C67" s="26" t="s">
        <v>146</v>
      </c>
      <c r="D67" s="20">
        <v>0.26996195388414745</v>
      </c>
      <c r="E67" s="21">
        <v>1.0596869284802538E-3</v>
      </c>
      <c r="G67" s="19" t="s">
        <v>336</v>
      </c>
      <c r="H67" s="20">
        <v>0.23</v>
      </c>
      <c r="I67" s="21">
        <f t="shared" si="2"/>
        <v>1.00235335134664E-3</v>
      </c>
    </row>
    <row r="68" spans="2:9" x14ac:dyDescent="0.3">
      <c r="C68" s="26" t="s">
        <v>336</v>
      </c>
      <c r="G68" s="19" t="s">
        <v>147</v>
      </c>
      <c r="H68" s="20">
        <v>0.11</v>
      </c>
      <c r="I68" s="21">
        <f t="shared" si="2"/>
        <v>4.7938638542665391E-4</v>
      </c>
    </row>
    <row r="69" spans="2:9" x14ac:dyDescent="0.3">
      <c r="B69" s="28" t="s">
        <v>390</v>
      </c>
      <c r="C69" s="26" t="s">
        <v>148</v>
      </c>
      <c r="D69" s="20">
        <v>0.20438352767459547</v>
      </c>
      <c r="E69" s="21">
        <v>8.0227065168744533E-4</v>
      </c>
      <c r="G69" s="19" t="s">
        <v>149</v>
      </c>
      <c r="H69" s="20">
        <v>0.47</v>
      </c>
      <c r="I69" s="21">
        <f t="shared" si="2"/>
        <v>2.0482872831866119E-3</v>
      </c>
    </row>
    <row r="70" spans="2:9" x14ac:dyDescent="0.3">
      <c r="B70" s="28" t="s">
        <v>391</v>
      </c>
      <c r="C70" s="26" t="s">
        <v>150</v>
      </c>
      <c r="D70" s="20">
        <v>0.5064123952047298</v>
      </c>
      <c r="E70" s="21">
        <v>1.9878304623959114E-3</v>
      </c>
      <c r="G70" s="19" t="s">
        <v>336</v>
      </c>
      <c r="H70" s="20">
        <v>0.5</v>
      </c>
      <c r="I70" s="21">
        <f t="shared" si="2"/>
        <v>2.1790290246666089E-3</v>
      </c>
    </row>
    <row r="71" spans="2:9" x14ac:dyDescent="0.3">
      <c r="B71" s="28" t="s">
        <v>392</v>
      </c>
      <c r="C71" s="26" t="s">
        <v>151</v>
      </c>
      <c r="D71" s="20">
        <v>0.2823683467370085</v>
      </c>
      <c r="E71" s="21">
        <v>1.1083859845754309E-3</v>
      </c>
      <c r="G71" s="19" t="s">
        <v>336</v>
      </c>
      <c r="H71" s="20">
        <v>0.32</v>
      </c>
      <c r="I71" s="21">
        <f t="shared" si="2"/>
        <v>1.3945785757866296E-3</v>
      </c>
    </row>
    <row r="72" spans="2:9" x14ac:dyDescent="0.3">
      <c r="B72" s="28" t="s">
        <v>393</v>
      </c>
      <c r="C72" s="26" t="s">
        <v>152</v>
      </c>
      <c r="D72" s="20">
        <v>0.37482872952173268</v>
      </c>
      <c r="E72" s="21">
        <v>1.4713225303721769E-3</v>
      </c>
      <c r="G72" s="19" t="s">
        <v>336</v>
      </c>
      <c r="H72" s="20">
        <v>0.32</v>
      </c>
      <c r="I72" s="21">
        <f t="shared" si="2"/>
        <v>1.3945785757866296E-3</v>
      </c>
    </row>
    <row r="73" spans="2:9" x14ac:dyDescent="0.3">
      <c r="B73" s="28" t="s">
        <v>394</v>
      </c>
      <c r="C73" s="26" t="s">
        <v>153</v>
      </c>
      <c r="D73" s="20">
        <v>0.1707967763992336</v>
      </c>
      <c r="E73" s="21">
        <v>6.7043192113842756E-4</v>
      </c>
      <c r="G73" s="19" t="s">
        <v>336</v>
      </c>
    </row>
    <row r="74" spans="2:9" x14ac:dyDescent="0.3">
      <c r="B74" s="28" t="s">
        <v>395</v>
      </c>
      <c r="C74" s="26" t="s">
        <v>154</v>
      </c>
      <c r="D74" s="20">
        <v>1.4874933604820237</v>
      </c>
      <c r="E74" s="21">
        <v>5.8388867306109976E-3</v>
      </c>
      <c r="G74" s="19" t="s">
        <v>336</v>
      </c>
      <c r="H74" s="20">
        <v>1.78</v>
      </c>
      <c r="I74" s="21">
        <f t="shared" ref="I74:I79" si="3">H74/H$4</f>
        <v>7.7573433278131272E-3</v>
      </c>
    </row>
    <row r="75" spans="2:9" x14ac:dyDescent="0.3">
      <c r="B75" s="28" t="s">
        <v>396</v>
      </c>
      <c r="C75" s="26" t="s">
        <v>155</v>
      </c>
      <c r="D75" s="20">
        <v>1.2537532989804832</v>
      </c>
      <c r="E75" s="21">
        <v>4.9213823035181032E-3</v>
      </c>
      <c r="G75" s="19" t="s">
        <v>336</v>
      </c>
      <c r="H75" s="20">
        <v>1.35</v>
      </c>
      <c r="I75" s="21">
        <f t="shared" si="3"/>
        <v>5.8833783665998441E-3</v>
      </c>
    </row>
    <row r="76" spans="2:9" x14ac:dyDescent="0.3">
      <c r="B76" s="28" t="s">
        <v>397</v>
      </c>
      <c r="C76" s="26" t="s">
        <v>156</v>
      </c>
      <c r="D76" s="20">
        <v>0.28224497663225573</v>
      </c>
      <c r="E76" s="21">
        <v>1.1079017174944932E-3</v>
      </c>
      <c r="G76" s="19" t="s">
        <v>336</v>
      </c>
      <c r="H76" s="20">
        <v>0.32</v>
      </c>
      <c r="I76" s="21">
        <f t="shared" si="3"/>
        <v>1.3945785757866296E-3</v>
      </c>
    </row>
    <row r="77" spans="2:9" x14ac:dyDescent="0.3">
      <c r="B77" s="28" t="s">
        <v>398</v>
      </c>
      <c r="C77" s="26" t="s">
        <v>157</v>
      </c>
      <c r="D77" s="20">
        <v>1.746459970399127</v>
      </c>
      <c r="E77" s="21">
        <v>6.8554134207377349E-3</v>
      </c>
      <c r="G77" s="19" t="s">
        <v>336</v>
      </c>
      <c r="H77" s="20">
        <v>1.17</v>
      </c>
      <c r="I77" s="21">
        <f t="shared" si="3"/>
        <v>5.0989279177198641E-3</v>
      </c>
    </row>
    <row r="78" spans="2:9" x14ac:dyDescent="0.3">
      <c r="B78" s="28" t="s">
        <v>399</v>
      </c>
      <c r="C78" s="26" t="s">
        <v>158</v>
      </c>
      <c r="D78" s="20">
        <v>0.42329543483614013</v>
      </c>
      <c r="E78" s="21">
        <v>1.6615698350357913E-3</v>
      </c>
      <c r="G78" s="19" t="s">
        <v>336</v>
      </c>
      <c r="H78" s="20">
        <v>0.46</v>
      </c>
      <c r="I78" s="21">
        <f t="shared" si="3"/>
        <v>2.0047067026932801E-3</v>
      </c>
    </row>
    <row r="79" spans="2:9" x14ac:dyDescent="0.3">
      <c r="B79" s="28" t="s">
        <v>400</v>
      </c>
      <c r="C79" s="26" t="s">
        <v>159</v>
      </c>
      <c r="D79" s="20">
        <v>1.2017509666674444</v>
      </c>
      <c r="E79" s="21">
        <v>4.7172565331650637E-3</v>
      </c>
      <c r="G79" s="19" t="s">
        <v>336</v>
      </c>
      <c r="H79" s="20">
        <v>1.06</v>
      </c>
      <c r="I79" s="21">
        <f t="shared" si="3"/>
        <v>4.6195415322932108E-3</v>
      </c>
    </row>
    <row r="80" spans="2:9" x14ac:dyDescent="0.3">
      <c r="B80" s="28" t="s">
        <v>401</v>
      </c>
      <c r="C80" s="26" t="s">
        <v>160</v>
      </c>
      <c r="D80" s="20">
        <v>0.17304907243604228</v>
      </c>
      <c r="E80" s="21">
        <v>6.7927290274688893E-4</v>
      </c>
      <c r="G80" s="19" t="s">
        <v>336</v>
      </c>
    </row>
    <row r="81" spans="2:9" x14ac:dyDescent="0.3">
      <c r="B81" s="28" t="s">
        <v>402</v>
      </c>
      <c r="C81" s="26" t="s">
        <v>161</v>
      </c>
      <c r="D81" s="20">
        <v>1.0807393242597352</v>
      </c>
      <c r="E81" s="21">
        <v>4.242247170518328E-3</v>
      </c>
      <c r="G81" s="19" t="s">
        <v>336</v>
      </c>
      <c r="H81" s="20">
        <v>0.57999999999999996</v>
      </c>
      <c r="I81" s="21">
        <f>H81/H$4</f>
        <v>2.5276736686132661E-3</v>
      </c>
    </row>
    <row r="82" spans="2:9" x14ac:dyDescent="0.3">
      <c r="B82" s="28" t="s">
        <v>403</v>
      </c>
      <c r="C82" s="26" t="s">
        <v>162</v>
      </c>
      <c r="D82" s="20">
        <v>1.7139993680245789</v>
      </c>
      <c r="E82" s="21">
        <v>6.7279951844566865E-3</v>
      </c>
      <c r="G82" s="19" t="s">
        <v>163</v>
      </c>
      <c r="H82" s="20">
        <v>1.1599999999999999</v>
      </c>
      <c r="I82" s="21">
        <f>H82/H$4</f>
        <v>5.0553473372265323E-3</v>
      </c>
    </row>
    <row r="83" spans="2:9" x14ac:dyDescent="0.3">
      <c r="B83" s="28" t="s">
        <v>404</v>
      </c>
      <c r="C83" s="26" t="s">
        <v>164</v>
      </c>
      <c r="D83" s="20">
        <v>0.2580140010898343</v>
      </c>
      <c r="E83" s="21">
        <v>1.0127873960977529E-3</v>
      </c>
      <c r="G83" s="19" t="s">
        <v>336</v>
      </c>
    </row>
    <row r="84" spans="2:9" x14ac:dyDescent="0.3">
      <c r="B84" s="28" t="s">
        <v>405</v>
      </c>
      <c r="C84" s="26" t="s">
        <v>165</v>
      </c>
      <c r="D84" s="20">
        <v>0.61145014026797961</v>
      </c>
      <c r="E84" s="21">
        <v>2.4001371739125052E-3</v>
      </c>
      <c r="G84" s="19" t="s">
        <v>336</v>
      </c>
    </row>
    <row r="85" spans="2:9" x14ac:dyDescent="0.3">
      <c r="B85" s="28" t="s">
        <v>406</v>
      </c>
      <c r="C85" s="26" t="s">
        <v>166</v>
      </c>
      <c r="D85" s="20">
        <v>0.3609056129317284</v>
      </c>
      <c r="E85" s="21">
        <v>1.4166698489781692E-3</v>
      </c>
      <c r="G85" s="19" t="s">
        <v>336</v>
      </c>
      <c r="H85" s="20">
        <v>0.37</v>
      </c>
      <c r="I85" s="21">
        <f>H85/H$4</f>
        <v>1.6124814782532905E-3</v>
      </c>
    </row>
    <row r="86" spans="2:9" x14ac:dyDescent="0.3">
      <c r="B86" s="28" t="s">
        <v>407</v>
      </c>
      <c r="C86" s="26" t="s">
        <v>167</v>
      </c>
      <c r="D86" s="20">
        <v>0.1605974405037035</v>
      </c>
      <c r="E86" s="21">
        <v>6.3039626880976305E-4</v>
      </c>
      <c r="G86" s="19" t="s">
        <v>168</v>
      </c>
      <c r="H86" s="20">
        <v>0.86</v>
      </c>
      <c r="I86" s="21">
        <f>H86/H$4</f>
        <v>3.7479299224265671E-3</v>
      </c>
    </row>
    <row r="87" spans="2:9" x14ac:dyDescent="0.3">
      <c r="B87" s="28" t="s">
        <v>408</v>
      </c>
      <c r="C87" s="26" t="s">
        <v>169</v>
      </c>
      <c r="D87" s="20">
        <v>0.90156684585846225</v>
      </c>
      <c r="E87" s="21">
        <v>3.5389379427790751E-3</v>
      </c>
      <c r="G87" s="19" t="s">
        <v>336</v>
      </c>
    </row>
    <row r="88" spans="2:9" x14ac:dyDescent="0.3">
      <c r="B88" s="28" t="s">
        <v>409</v>
      </c>
      <c r="C88" s="26" t="s">
        <v>170</v>
      </c>
      <c r="D88" s="20">
        <v>0.36193459378423276</v>
      </c>
      <c r="E88" s="21">
        <v>1.4207089276089429E-3</v>
      </c>
      <c r="G88" s="19" t="s">
        <v>336</v>
      </c>
      <c r="H88" s="20">
        <v>0.39</v>
      </c>
      <c r="I88" s="21">
        <f t="shared" ref="I88:I94" si="4">H88/H$4</f>
        <v>1.6996426392399549E-3</v>
      </c>
    </row>
    <row r="89" spans="2:9" x14ac:dyDescent="0.3">
      <c r="B89" s="28" t="s">
        <v>410</v>
      </c>
      <c r="C89" s="26" t="s">
        <v>171</v>
      </c>
      <c r="D89" s="20">
        <v>0.20875583678717766</v>
      </c>
      <c r="E89" s="21">
        <v>8.1943336201464488E-4</v>
      </c>
      <c r="G89" s="19" t="s">
        <v>336</v>
      </c>
      <c r="H89" s="20">
        <v>0.21</v>
      </c>
      <c r="I89" s="21">
        <f t="shared" si="4"/>
        <v>9.1519219035997561E-4</v>
      </c>
    </row>
    <row r="90" spans="2:9" x14ac:dyDescent="0.3">
      <c r="B90" s="28" t="s">
        <v>411</v>
      </c>
      <c r="C90" s="26" t="s">
        <v>172</v>
      </c>
      <c r="D90" s="20">
        <v>0.2973483883103577</v>
      </c>
      <c r="E90" s="21">
        <v>1.1671874342425983E-3</v>
      </c>
      <c r="G90" s="19" t="s">
        <v>336</v>
      </c>
      <c r="H90" s="20">
        <v>0.24</v>
      </c>
      <c r="I90" s="21">
        <f t="shared" si="4"/>
        <v>1.0459339318399721E-3</v>
      </c>
    </row>
    <row r="91" spans="2:9" x14ac:dyDescent="0.3">
      <c r="B91" s="28" t="s">
        <v>412</v>
      </c>
      <c r="C91" s="26" t="s">
        <v>173</v>
      </c>
      <c r="D91" s="20">
        <v>0.13776046295308542</v>
      </c>
      <c r="E91" s="21">
        <v>5.4075383494750007E-4</v>
      </c>
      <c r="G91" s="19" t="s">
        <v>336</v>
      </c>
      <c r="H91" s="20">
        <v>0.19</v>
      </c>
      <c r="I91" s="21">
        <f t="shared" si="4"/>
        <v>8.2803102937331131E-4</v>
      </c>
    </row>
    <row r="92" spans="2:9" x14ac:dyDescent="0.3">
      <c r="B92" s="28" t="s">
        <v>413</v>
      </c>
      <c r="C92" s="26" t="s">
        <v>174</v>
      </c>
      <c r="D92" s="20">
        <v>0.14049494440256924</v>
      </c>
      <c r="E92" s="21">
        <v>5.5148754837081179E-4</v>
      </c>
      <c r="G92" s="19" t="s">
        <v>336</v>
      </c>
      <c r="H92" s="20">
        <v>0.2</v>
      </c>
      <c r="I92" s="21">
        <f t="shared" si="4"/>
        <v>8.7161160986664351E-4</v>
      </c>
    </row>
    <row r="93" spans="2:9" x14ac:dyDescent="0.3">
      <c r="B93" s="28" t="s">
        <v>414</v>
      </c>
      <c r="C93" s="26" t="s">
        <v>175</v>
      </c>
      <c r="D93" s="20">
        <v>0.57060085786475334</v>
      </c>
      <c r="E93" s="21">
        <v>2.2397906881292755E-3</v>
      </c>
      <c r="G93" s="19" t="s">
        <v>336</v>
      </c>
      <c r="H93" s="20">
        <v>0.43</v>
      </c>
      <c r="I93" s="21">
        <f t="shared" si="4"/>
        <v>1.8739649612132835E-3</v>
      </c>
    </row>
    <row r="94" spans="2:9" x14ac:dyDescent="0.3">
      <c r="B94" s="28" t="s">
        <v>415</v>
      </c>
      <c r="C94" s="26" t="s">
        <v>176</v>
      </c>
      <c r="D94" s="20">
        <v>0.264195319645885</v>
      </c>
      <c r="E94" s="21">
        <v>1.0370510465135829E-3</v>
      </c>
      <c r="G94" s="19" t="s">
        <v>336</v>
      </c>
      <c r="H94" s="20">
        <v>0.4</v>
      </c>
      <c r="I94" s="21">
        <f t="shared" si="4"/>
        <v>1.743223219733287E-3</v>
      </c>
    </row>
    <row r="95" spans="2:9" x14ac:dyDescent="0.3">
      <c r="B95" s="28" t="s">
        <v>416</v>
      </c>
      <c r="C95" s="26" t="s">
        <v>177</v>
      </c>
      <c r="D95" s="20">
        <v>0.78324519444037999</v>
      </c>
      <c r="E95" s="21">
        <v>3.0744876542849174E-3</v>
      </c>
      <c r="G95" s="19" t="s">
        <v>336</v>
      </c>
    </row>
    <row r="96" spans="2:9" x14ac:dyDescent="0.3">
      <c r="B96" s="28" t="s">
        <v>417</v>
      </c>
      <c r="C96" s="26" t="s">
        <v>178</v>
      </c>
      <c r="D96" s="20">
        <v>0.28946376740247237</v>
      </c>
      <c r="E96" s="21">
        <v>1.1362377778488173E-3</v>
      </c>
      <c r="G96" s="19" t="s">
        <v>336</v>
      </c>
      <c r="H96" s="20">
        <v>0.09</v>
      </c>
      <c r="I96" s="21">
        <f t="shared" ref="I96:I109" si="5">H96/H$4</f>
        <v>3.9222522443998955E-4</v>
      </c>
    </row>
    <row r="97" spans="1:9" x14ac:dyDescent="0.3">
      <c r="B97" s="28" t="s">
        <v>418</v>
      </c>
      <c r="C97" s="26" t="s">
        <v>179</v>
      </c>
      <c r="D97" s="20">
        <v>2.5961615291783517</v>
      </c>
      <c r="E97" s="21">
        <v>1.0190763539495763E-2</v>
      </c>
      <c r="G97" s="19" t="s">
        <v>336</v>
      </c>
      <c r="H97" s="20">
        <v>0.49</v>
      </c>
      <c r="I97" s="21">
        <f t="shared" si="5"/>
        <v>2.1354484441732766E-3</v>
      </c>
    </row>
    <row r="98" spans="1:9" x14ac:dyDescent="0.3">
      <c r="C98" s="26" t="s">
        <v>336</v>
      </c>
      <c r="G98" s="19" t="s">
        <v>180</v>
      </c>
      <c r="H98" s="20">
        <v>0.12</v>
      </c>
      <c r="I98" s="21">
        <f t="shared" si="5"/>
        <v>5.2296696591998607E-4</v>
      </c>
    </row>
    <row r="99" spans="1:9" x14ac:dyDescent="0.3">
      <c r="B99" s="28" t="s">
        <v>419</v>
      </c>
      <c r="C99" s="26" t="s">
        <v>181</v>
      </c>
      <c r="D99" s="20">
        <v>0.84262539559262783</v>
      </c>
      <c r="E99" s="21">
        <v>3.3075739172424329E-3</v>
      </c>
      <c r="G99" s="19" t="s">
        <v>336</v>
      </c>
      <c r="H99" s="20">
        <v>0.59</v>
      </c>
      <c r="I99" s="21">
        <f t="shared" si="5"/>
        <v>2.571254249106598E-3</v>
      </c>
    </row>
    <row r="100" spans="1:9" x14ac:dyDescent="0.3">
      <c r="B100" s="28" t="s">
        <v>420</v>
      </c>
      <c r="C100" s="26" t="s">
        <v>182</v>
      </c>
      <c r="D100" s="20">
        <v>0.2662111690703306</v>
      </c>
      <c r="E100" s="21">
        <v>1.0449638996180104E-3</v>
      </c>
      <c r="G100" s="19" t="s">
        <v>336</v>
      </c>
      <c r="H100" s="20">
        <v>0.33</v>
      </c>
      <c r="I100" s="21">
        <f t="shared" si="5"/>
        <v>1.4381591562799619E-3</v>
      </c>
    </row>
    <row r="101" spans="1:9" x14ac:dyDescent="0.3">
      <c r="B101" s="28" t="s">
        <v>421</v>
      </c>
      <c r="C101" s="26" t="s">
        <v>183</v>
      </c>
      <c r="D101" s="20">
        <v>0.58906432306904566</v>
      </c>
      <c r="E101" s="21">
        <v>2.3122656885874327E-3</v>
      </c>
      <c r="G101" s="19" t="s">
        <v>336</v>
      </c>
      <c r="H101" s="20">
        <v>0.75</v>
      </c>
      <c r="I101" s="21">
        <f t="shared" si="5"/>
        <v>3.2685435369999133E-3</v>
      </c>
    </row>
    <row r="102" spans="1:9" x14ac:dyDescent="0.3">
      <c r="B102" s="28" t="s">
        <v>422</v>
      </c>
      <c r="C102" s="26" t="s">
        <v>184</v>
      </c>
      <c r="D102" s="20">
        <v>0.1944268532250652</v>
      </c>
      <c r="E102" s="21">
        <v>7.6318752307063132E-4</v>
      </c>
      <c r="G102" s="19" t="s">
        <v>336</v>
      </c>
      <c r="H102" s="20">
        <v>0.35</v>
      </c>
      <c r="I102" s="21">
        <f t="shared" si="5"/>
        <v>1.5253203172666261E-3</v>
      </c>
    </row>
    <row r="103" spans="1:9" x14ac:dyDescent="0.3">
      <c r="B103" s="28" t="s">
        <v>423</v>
      </c>
      <c r="C103" s="26" t="s">
        <v>185</v>
      </c>
      <c r="D103" s="20">
        <v>1.6288330655484822</v>
      </c>
      <c r="E103" s="21">
        <v>6.3936902345093872E-3</v>
      </c>
      <c r="G103" s="19" t="s">
        <v>336</v>
      </c>
      <c r="H103" s="20">
        <v>1.52</v>
      </c>
      <c r="I103" s="21">
        <f t="shared" si="5"/>
        <v>6.6242482349864905E-3</v>
      </c>
    </row>
    <row r="104" spans="1:9" x14ac:dyDescent="0.3">
      <c r="B104" s="28" t="s">
        <v>424</v>
      </c>
      <c r="C104" s="26" t="s">
        <v>186</v>
      </c>
      <c r="D104" s="20">
        <v>0.88835113343639249</v>
      </c>
      <c r="E104" s="21">
        <v>3.4870620487772435E-3</v>
      </c>
      <c r="G104" s="19" t="s">
        <v>336</v>
      </c>
      <c r="H104" s="20">
        <v>1.35</v>
      </c>
      <c r="I104" s="21">
        <f t="shared" si="5"/>
        <v>5.8833783665998441E-3</v>
      </c>
    </row>
    <row r="105" spans="1:9" x14ac:dyDescent="0.3">
      <c r="B105" s="28" t="s">
        <v>425</v>
      </c>
      <c r="C105" s="26" t="s">
        <v>187</v>
      </c>
      <c r="D105" s="20">
        <v>0.69075978752469758</v>
      </c>
      <c r="E105" s="21">
        <v>2.7114528807783344E-3</v>
      </c>
      <c r="G105" s="19" t="s">
        <v>336</v>
      </c>
      <c r="H105" s="20">
        <v>0.5</v>
      </c>
      <c r="I105" s="21">
        <f t="shared" si="5"/>
        <v>2.1790290246666089E-3</v>
      </c>
    </row>
    <row r="106" spans="1:9" x14ac:dyDescent="0.3">
      <c r="B106" s="28" t="s">
        <v>426</v>
      </c>
      <c r="C106" s="26" t="s">
        <v>188</v>
      </c>
      <c r="D106" s="20">
        <v>2.5678604106124578</v>
      </c>
      <c r="E106" s="21">
        <v>1.0079672606221078E-2</v>
      </c>
      <c r="G106" s="19" t="s">
        <v>336</v>
      </c>
      <c r="H106" s="20">
        <v>1.25</v>
      </c>
      <c r="I106" s="21">
        <f t="shared" si="5"/>
        <v>5.4475725616665218E-3</v>
      </c>
    </row>
    <row r="107" spans="1:9" x14ac:dyDescent="0.3">
      <c r="B107" s="28" t="s">
        <v>427</v>
      </c>
      <c r="C107" s="26" t="s">
        <v>189</v>
      </c>
      <c r="D107" s="20">
        <v>0.23105281542513065</v>
      </c>
      <c r="E107" s="21">
        <v>9.0695612760176162E-4</v>
      </c>
      <c r="G107" s="19" t="s">
        <v>190</v>
      </c>
      <c r="H107" s="20">
        <v>0.31</v>
      </c>
      <c r="I107" s="21">
        <f t="shared" si="5"/>
        <v>1.3509979952932975E-3</v>
      </c>
    </row>
    <row r="108" spans="1:9" x14ac:dyDescent="0.3">
      <c r="B108" s="28" t="s">
        <v>428</v>
      </c>
      <c r="C108" s="26" t="s">
        <v>191</v>
      </c>
      <c r="D108" s="20">
        <v>0.24241211169655399</v>
      </c>
      <c r="E108" s="21">
        <v>9.5154499504168069E-4</v>
      </c>
      <c r="G108" s="19" t="s">
        <v>192</v>
      </c>
      <c r="H108" s="20">
        <v>0.18</v>
      </c>
      <c r="I108" s="21">
        <f t="shared" si="5"/>
        <v>7.844504488799791E-4</v>
      </c>
    </row>
    <row r="109" spans="1:9" x14ac:dyDescent="0.3">
      <c r="B109" s="28" t="s">
        <v>429</v>
      </c>
      <c r="C109" s="26" t="s">
        <v>193</v>
      </c>
      <c r="D109" s="20">
        <v>4.3446698055016997</v>
      </c>
      <c r="E109" s="21">
        <v>1.7054217215470194E-2</v>
      </c>
      <c r="G109" s="19" t="s">
        <v>194</v>
      </c>
      <c r="H109" s="20">
        <v>1.75</v>
      </c>
      <c r="I109" s="21">
        <f t="shared" si="5"/>
        <v>7.6266015863331307E-3</v>
      </c>
    </row>
    <row r="110" spans="1:9" s="40" customFormat="1" x14ac:dyDescent="0.3">
      <c r="A110" s="37" t="s">
        <v>195</v>
      </c>
      <c r="C110" s="38"/>
      <c r="D110" s="39">
        <f>SUM(D111:D115)</f>
        <v>16.95163593039026</v>
      </c>
      <c r="E110" s="34">
        <f>SUM(E111:E115)</f>
        <v>6.6540587491449477E-2</v>
      </c>
      <c r="F110" s="34"/>
      <c r="G110" s="38"/>
      <c r="H110" s="39">
        <f>SUM(H111:H115)</f>
        <v>14.43</v>
      </c>
      <c r="I110" s="34">
        <f>SUM(I111:I115)</f>
        <v>6.2886777651878334E-2</v>
      </c>
    </row>
    <row r="111" spans="1:9" x14ac:dyDescent="0.3">
      <c r="B111" s="28" t="s">
        <v>430</v>
      </c>
      <c r="C111" s="26" t="s">
        <v>196</v>
      </c>
      <c r="D111" s="20">
        <v>0.22689075630252101</v>
      </c>
      <c r="E111" s="21">
        <v>8.9061871566524791E-4</v>
      </c>
      <c r="H111" s="20">
        <v>1.0900000000000001</v>
      </c>
      <c r="I111" s="21">
        <f>H111/H$4</f>
        <v>4.7502832737732073E-3</v>
      </c>
    </row>
    <row r="112" spans="1:9" x14ac:dyDescent="0.3">
      <c r="B112" s="28" t="s">
        <v>431</v>
      </c>
      <c r="C112" s="26" t="s">
        <v>197</v>
      </c>
      <c r="D112" s="20">
        <v>3.100440067429687</v>
      </c>
      <c r="E112" s="21">
        <v>1.2170217931529814E-2</v>
      </c>
      <c r="H112" s="20">
        <v>0.45</v>
      </c>
      <c r="I112" s="21">
        <f>H112/H$4</f>
        <v>1.9611261221999477E-3</v>
      </c>
    </row>
    <row r="113" spans="1:9" x14ac:dyDescent="0.3">
      <c r="B113" s="28" t="s">
        <v>432</v>
      </c>
      <c r="C113" s="26" t="s">
        <v>198</v>
      </c>
      <c r="D113" s="20">
        <v>2.7460504201680673</v>
      </c>
      <c r="E113" s="21">
        <v>1.0779125329818139E-2</v>
      </c>
      <c r="H113" s="20">
        <v>1.56</v>
      </c>
      <c r="I113" s="21">
        <f>H113/H$4</f>
        <v>6.7985705569598197E-3</v>
      </c>
    </row>
    <row r="114" spans="1:9" x14ac:dyDescent="0.3">
      <c r="B114" s="28" t="s">
        <v>433</v>
      </c>
      <c r="C114" s="26" t="s">
        <v>199</v>
      </c>
      <c r="D114" s="20">
        <v>2.4900840336134453</v>
      </c>
      <c r="E114" s="21">
        <v>9.7743754750343054E-3</v>
      </c>
      <c r="H114" s="20">
        <v>3.55</v>
      </c>
      <c r="I114" s="21">
        <f>H114/H$4</f>
        <v>1.5471106075132921E-2</v>
      </c>
    </row>
    <row r="115" spans="1:9" x14ac:dyDescent="0.3">
      <c r="B115" s="28" t="s">
        <v>434</v>
      </c>
      <c r="C115" s="26" t="s">
        <v>62</v>
      </c>
      <c r="D115" s="20">
        <v>8.3881706528765374</v>
      </c>
      <c r="E115" s="21">
        <v>3.2926250039401972E-2</v>
      </c>
      <c r="H115" s="20">
        <v>7.78</v>
      </c>
      <c r="I115" s="21">
        <f>H115/H$4</f>
        <v>3.3905691623812434E-2</v>
      </c>
    </row>
    <row r="116" spans="1:9" s="22" customFormat="1" x14ac:dyDescent="0.3">
      <c r="A116" s="29" t="s">
        <v>200</v>
      </c>
      <c r="C116" s="23"/>
      <c r="D116" s="24">
        <f>SUM(D117:D124)</f>
        <v>19.842157799287818</v>
      </c>
      <c r="E116" s="25">
        <f>SUM(E117:E124)</f>
        <v>7.7886809419712544E-2</v>
      </c>
      <c r="F116" s="25"/>
      <c r="G116" s="23"/>
      <c r="H116" s="24">
        <f>SUM(H117:H125)</f>
        <v>26.6</v>
      </c>
      <c r="I116" s="25">
        <f>SUM(I117:I125)</f>
        <v>0.11592434411226357</v>
      </c>
    </row>
    <row r="117" spans="1:9" x14ac:dyDescent="0.3">
      <c r="B117" s="28" t="s">
        <v>435</v>
      </c>
      <c r="C117" s="26" t="s">
        <v>201</v>
      </c>
      <c r="D117" s="20">
        <v>8.0750269279471549</v>
      </c>
      <c r="E117" s="21">
        <v>3.1697060861931109E-2</v>
      </c>
      <c r="H117" s="20">
        <v>3.98</v>
      </c>
      <c r="I117" s="21">
        <f>H117/H$4</f>
        <v>1.7345071036346204E-2</v>
      </c>
    </row>
    <row r="118" spans="1:9" x14ac:dyDescent="0.3">
      <c r="B118" s="28" t="s">
        <v>436</v>
      </c>
      <c r="C118" s="26" t="s">
        <v>202</v>
      </c>
      <c r="D118" s="20">
        <v>0.66994974460372381</v>
      </c>
      <c r="E118" s="21">
        <v>2.6297668129928995E-3</v>
      </c>
      <c r="H118" s="20">
        <v>0.56999999999999995</v>
      </c>
      <c r="I118" s="21">
        <f>H118/H$4</f>
        <v>2.4840930881199338E-3</v>
      </c>
    </row>
    <row r="119" spans="1:9" x14ac:dyDescent="0.3">
      <c r="B119" s="28" t="s">
        <v>437</v>
      </c>
      <c r="C119" s="26" t="s">
        <v>203</v>
      </c>
      <c r="D119" s="20">
        <v>0.9877632229362332</v>
      </c>
      <c r="E119" s="21">
        <v>3.8772862646721199E-3</v>
      </c>
      <c r="H119" s="20">
        <v>2.67</v>
      </c>
      <c r="I119" s="21">
        <f>H119/H$4</f>
        <v>1.1636014991719691E-2</v>
      </c>
    </row>
    <row r="120" spans="1:9" x14ac:dyDescent="0.3">
      <c r="B120" s="28" t="s">
        <v>438</v>
      </c>
      <c r="C120" s="26" t="s">
        <v>204</v>
      </c>
      <c r="D120" s="20">
        <v>0.26189208715160273</v>
      </c>
      <c r="E120" s="21">
        <v>1.0280101230340866E-3</v>
      </c>
      <c r="H120" s="20">
        <v>1.02</v>
      </c>
      <c r="I120" s="21">
        <f>H120/H$4</f>
        <v>4.4452192103198816E-3</v>
      </c>
    </row>
    <row r="121" spans="1:9" x14ac:dyDescent="0.3">
      <c r="B121" s="28" t="s">
        <v>439</v>
      </c>
      <c r="C121" s="26" t="s">
        <v>205</v>
      </c>
      <c r="D121" s="20">
        <v>4.1709401492947018</v>
      </c>
      <c r="E121" s="21">
        <v>1.6372272803959049E-2</v>
      </c>
      <c r="G121" s="19" t="s">
        <v>206</v>
      </c>
      <c r="H121" s="20">
        <v>2.86</v>
      </c>
      <c r="I121" s="21">
        <f>H121/H$4</f>
        <v>1.2464046021093002E-2</v>
      </c>
    </row>
    <row r="122" spans="1:9" x14ac:dyDescent="0.3">
      <c r="B122" s="28" t="s">
        <v>440</v>
      </c>
      <c r="C122" s="26" t="s">
        <v>207</v>
      </c>
      <c r="D122" s="20">
        <v>0.40760032232070914</v>
      </c>
      <c r="E122" s="21">
        <v>1.5999615034381967E-3</v>
      </c>
      <c r="G122" s="19" t="s">
        <v>336</v>
      </c>
    </row>
    <row r="123" spans="1:9" x14ac:dyDescent="0.3">
      <c r="B123" s="28" t="s">
        <v>441</v>
      </c>
      <c r="C123" s="26" t="s">
        <v>208</v>
      </c>
      <c r="D123" s="20">
        <v>0.56734088956973705</v>
      </c>
      <c r="E123" s="21">
        <v>2.2269942709312756E-3</v>
      </c>
      <c r="G123" s="19" t="s">
        <v>336</v>
      </c>
      <c r="H123" s="20">
        <v>0.49</v>
      </c>
      <c r="I123" s="21">
        <f>H123/H$4</f>
        <v>2.1354484441732766E-3</v>
      </c>
    </row>
    <row r="124" spans="1:9" x14ac:dyDescent="0.3">
      <c r="B124" s="28" t="s">
        <v>442</v>
      </c>
      <c r="C124" s="26" t="s">
        <v>209</v>
      </c>
      <c r="D124" s="20">
        <v>4.7016444554639545</v>
      </c>
      <c r="E124" s="21">
        <v>1.8455456778753813E-2</v>
      </c>
      <c r="G124" s="19" t="s">
        <v>210</v>
      </c>
      <c r="H124" s="20">
        <v>8.8699999999999992</v>
      </c>
      <c r="I124" s="21">
        <f>H124/H$4</f>
        <v>3.8655974897585633E-2</v>
      </c>
    </row>
    <row r="125" spans="1:9" x14ac:dyDescent="0.3">
      <c r="C125" s="26" t="s">
        <v>336</v>
      </c>
      <c r="G125" s="19" t="s">
        <v>211</v>
      </c>
      <c r="H125" s="20">
        <v>6.14</v>
      </c>
      <c r="I125" s="21">
        <f>H125/H$4</f>
        <v>2.6758476422905953E-2</v>
      </c>
    </row>
    <row r="126" spans="1:9" s="22" customFormat="1" x14ac:dyDescent="0.3">
      <c r="A126" s="29" t="s">
        <v>212</v>
      </c>
      <c r="C126" s="23"/>
      <c r="D126" s="24">
        <f>SUM(D127:D129)</f>
        <v>17.548030666825706</v>
      </c>
      <c r="E126" s="25">
        <f>SUM(E127:E129)</f>
        <v>6.8881627394747444E-2</v>
      </c>
      <c r="F126" s="25"/>
      <c r="G126" s="23"/>
      <c r="H126" s="24">
        <f>SUM(H127:H129)</f>
        <v>17.130000000000003</v>
      </c>
      <c r="I126" s="25">
        <f>SUM(I127:I129)</f>
        <v>7.4653534385078005E-2</v>
      </c>
    </row>
    <row r="127" spans="1:9" x14ac:dyDescent="0.3">
      <c r="B127" s="28" t="s">
        <v>443</v>
      </c>
      <c r="C127" s="26" t="s">
        <v>63</v>
      </c>
      <c r="D127" s="20">
        <v>14.715203726169076</v>
      </c>
      <c r="E127" s="21">
        <v>5.7761876494778798E-2</v>
      </c>
      <c r="H127" s="20">
        <v>14.71</v>
      </c>
      <c r="I127" s="21">
        <f>H127/H$4</f>
        <v>6.4107033905691627E-2</v>
      </c>
    </row>
    <row r="128" spans="1:9" x14ac:dyDescent="0.3">
      <c r="B128" s="28" t="s">
        <v>444</v>
      </c>
      <c r="C128" s="26" t="s">
        <v>213</v>
      </c>
      <c r="D128" s="20">
        <v>1.6064683677227167</v>
      </c>
      <c r="E128" s="21">
        <v>6.3059016494721601E-3</v>
      </c>
      <c r="H128" s="20">
        <v>1</v>
      </c>
      <c r="I128" s="21">
        <f>H128/H$4</f>
        <v>4.3580580493332178E-3</v>
      </c>
    </row>
    <row r="129" spans="1:9" x14ac:dyDescent="0.3">
      <c r="B129" s="28" t="s">
        <v>445</v>
      </c>
      <c r="C129" s="26" t="s">
        <v>214</v>
      </c>
      <c r="D129" s="20">
        <v>1.2263585729339155</v>
      </c>
      <c r="E129" s="21">
        <v>4.8138492504964788E-3</v>
      </c>
      <c r="H129" s="20">
        <v>1.42</v>
      </c>
      <c r="I129" s="21">
        <f>H129/H$4</f>
        <v>6.1884424300531682E-3</v>
      </c>
    </row>
    <row r="130" spans="1:9" s="22" customFormat="1" x14ac:dyDescent="0.3">
      <c r="A130" s="29" t="s">
        <v>215</v>
      </c>
      <c r="C130" s="23"/>
      <c r="D130" s="24">
        <f>SUM(D131:D141)</f>
        <v>4.8689471082550666</v>
      </c>
      <c r="E130" s="25">
        <f>SUM(E131:E141)</f>
        <v>1.9112173148271919E-2</v>
      </c>
      <c r="F130" s="25"/>
      <c r="G130" s="23"/>
      <c r="H130" s="24">
        <f>SUM(H131:H141)</f>
        <v>2.57</v>
      </c>
      <c r="I130" s="25">
        <f>SUM(I131:I141)</f>
        <v>1.1200209186786369E-2</v>
      </c>
    </row>
    <row r="131" spans="1:9" x14ac:dyDescent="0.3">
      <c r="B131" s="28" t="s">
        <v>446</v>
      </c>
      <c r="C131" s="26" t="s">
        <v>447</v>
      </c>
      <c r="D131" s="20">
        <v>0.21708518701598287</v>
      </c>
      <c r="E131" s="21">
        <v>8.5212872309499443E-4</v>
      </c>
      <c r="G131" s="19" t="s">
        <v>448</v>
      </c>
      <c r="H131" s="20">
        <v>0.6</v>
      </c>
      <c r="I131" s="21">
        <f>H131/H$4</f>
        <v>2.6148348295999303E-3</v>
      </c>
    </row>
    <row r="132" spans="1:9" x14ac:dyDescent="0.3">
      <c r="B132" s="28" t="s">
        <v>449</v>
      </c>
      <c r="C132" s="26" t="s">
        <v>450</v>
      </c>
      <c r="D132" s="20">
        <v>0.23991679024550994</v>
      </c>
      <c r="E132" s="21">
        <v>9.4175006102974754E-4</v>
      </c>
    </row>
    <row r="133" spans="1:9" x14ac:dyDescent="0.3">
      <c r="B133" s="28" t="s">
        <v>451</v>
      </c>
      <c r="C133" s="26" t="s">
        <v>452</v>
      </c>
      <c r="D133" s="20">
        <v>1.7349752842313397</v>
      </c>
      <c r="E133" s="21">
        <v>6.8103323578894304E-3</v>
      </c>
      <c r="H133" s="20">
        <v>0.39</v>
      </c>
      <c r="I133" s="21">
        <f>H133/H$4</f>
        <v>1.6996426392399549E-3</v>
      </c>
    </row>
    <row r="134" spans="1:9" x14ac:dyDescent="0.3">
      <c r="B134" s="28" t="s">
        <v>453</v>
      </c>
      <c r="C134" s="26" t="s">
        <v>454</v>
      </c>
      <c r="D134" s="20">
        <v>0.16364392815949905</v>
      </c>
      <c r="E134" s="21">
        <v>6.4235470628650621E-4</v>
      </c>
      <c r="H134" s="20">
        <v>0.28999999999999998</v>
      </c>
      <c r="I134" s="21">
        <f>H134/H$4</f>
        <v>1.2638368343066331E-3</v>
      </c>
    </row>
    <row r="135" spans="1:9" x14ac:dyDescent="0.3">
      <c r="B135" s="28" t="s">
        <v>455</v>
      </c>
      <c r="C135" s="26" t="s">
        <v>456</v>
      </c>
      <c r="D135" s="20">
        <v>0.10714285714285714</v>
      </c>
      <c r="E135" s="21">
        <v>4.2056994906414485E-4</v>
      </c>
      <c r="G135" s="19" t="s">
        <v>457</v>
      </c>
      <c r="H135" s="20">
        <v>0.26</v>
      </c>
      <c r="I135" s="21">
        <f>H135/H$4</f>
        <v>1.1330950928266365E-3</v>
      </c>
    </row>
    <row r="136" spans="1:9" x14ac:dyDescent="0.3">
      <c r="B136" s="28" t="s">
        <v>458</v>
      </c>
      <c r="C136" s="26" t="s">
        <v>459</v>
      </c>
      <c r="D136" s="20">
        <v>0.13125720876585931</v>
      </c>
      <c r="E136" s="21">
        <v>5.1522648431295316E-4</v>
      </c>
    </row>
    <row r="137" spans="1:9" x14ac:dyDescent="0.3">
      <c r="C137" s="26"/>
      <c r="G137" s="19" t="s">
        <v>460</v>
      </c>
      <c r="H137" s="20">
        <v>0.16</v>
      </c>
      <c r="I137" s="21">
        <f>H137/H$4</f>
        <v>6.9728928789331479E-4</v>
      </c>
    </row>
    <row r="138" spans="1:9" x14ac:dyDescent="0.3">
      <c r="B138" s="28" t="s">
        <v>461</v>
      </c>
      <c r="C138" s="26" t="s">
        <v>216</v>
      </c>
      <c r="D138" s="20">
        <v>1.0901449991761409</v>
      </c>
      <c r="E138" s="21">
        <v>4.2791674499097236E-3</v>
      </c>
      <c r="H138" s="20">
        <v>0.08</v>
      </c>
      <c r="I138" s="21">
        <f>H138/H$4</f>
        <v>3.486446439466574E-4</v>
      </c>
    </row>
    <row r="139" spans="1:9" x14ac:dyDescent="0.3">
      <c r="B139" s="28" t="s">
        <v>462</v>
      </c>
      <c r="C139" s="26" t="s">
        <v>463</v>
      </c>
      <c r="D139" s="20">
        <v>0.45271049596309115</v>
      </c>
      <c r="E139" s="21">
        <v>1.7770333487946758E-3</v>
      </c>
      <c r="H139" s="20">
        <v>0.37</v>
      </c>
      <c r="I139" s="21">
        <f>H139/H$4</f>
        <v>1.6124814782532905E-3</v>
      </c>
    </row>
    <row r="140" spans="1:9" x14ac:dyDescent="0.3">
      <c r="B140" s="28" t="s">
        <v>464</v>
      </c>
      <c r="C140" s="26" t="s">
        <v>465</v>
      </c>
      <c r="D140" s="20">
        <v>0.46344784972812647</v>
      </c>
      <c r="E140" s="21">
        <v>1.8191808931710923E-3</v>
      </c>
      <c r="H140" s="20">
        <v>0.42</v>
      </c>
      <c r="I140" s="21">
        <f>H140/H$4</f>
        <v>1.8303843807199512E-3</v>
      </c>
    </row>
    <row r="141" spans="1:9" x14ac:dyDescent="0.3">
      <c r="B141" s="28" t="s">
        <v>466</v>
      </c>
      <c r="C141" s="26" t="s">
        <v>467</v>
      </c>
      <c r="D141" s="20">
        <v>0.26862250782666008</v>
      </c>
      <c r="E141" s="21">
        <v>1.0544291747186518E-3</v>
      </c>
    </row>
    <row r="142" spans="1:9" x14ac:dyDescent="0.3">
      <c r="A142" s="29" t="s">
        <v>217</v>
      </c>
      <c r="B142" s="18"/>
      <c r="C142" s="27"/>
      <c r="D142" s="24">
        <f>SUM(D143:D174)</f>
        <v>16.76586825479588</v>
      </c>
      <c r="E142" s="25">
        <f>SUM(E143:E174)</f>
        <v>6.5811390007399537E-2</v>
      </c>
      <c r="F142" s="25"/>
      <c r="G142" s="23"/>
      <c r="H142" s="24">
        <f>SUM(H143:H174)</f>
        <v>14.89</v>
      </c>
      <c r="I142" s="25">
        <f>SUM(I143:I174)</f>
        <v>6.4891484354571594E-2</v>
      </c>
    </row>
    <row r="143" spans="1:9" x14ac:dyDescent="0.3">
      <c r="B143" s="28" t="s">
        <v>468</v>
      </c>
      <c r="C143" s="26" t="s">
        <v>218</v>
      </c>
      <c r="D143" s="20">
        <v>1.0800329543582139</v>
      </c>
      <c r="E143" s="21">
        <v>4.2394744429522981E-3</v>
      </c>
      <c r="G143" s="19" t="s">
        <v>219</v>
      </c>
      <c r="H143" s="20">
        <v>1.21</v>
      </c>
      <c r="I143" s="21">
        <f>H143/H$4</f>
        <v>5.2732502396931934E-3</v>
      </c>
    </row>
    <row r="144" spans="1:9" x14ac:dyDescent="0.3">
      <c r="B144" s="28" t="s">
        <v>469</v>
      </c>
      <c r="C144" s="26" t="s">
        <v>220</v>
      </c>
      <c r="D144" s="20">
        <v>0.16926758938869663</v>
      </c>
      <c r="E144" s="21">
        <v>6.6442937350920416E-4</v>
      </c>
      <c r="G144" s="19" t="s">
        <v>221</v>
      </c>
      <c r="H144" s="20">
        <v>0.32</v>
      </c>
      <c r="I144" s="21">
        <f>H144/H$4</f>
        <v>1.3945785757866296E-3</v>
      </c>
    </row>
    <row r="145" spans="2:9" x14ac:dyDescent="0.3">
      <c r="B145" s="28" t="s">
        <v>470</v>
      </c>
      <c r="C145" s="26" t="s">
        <v>222</v>
      </c>
      <c r="D145" s="20">
        <v>0.44988383588729614</v>
      </c>
      <c r="E145" s="21">
        <v>1.765937804809754E-3</v>
      </c>
    </row>
    <row r="146" spans="2:9" x14ac:dyDescent="0.3">
      <c r="B146" s="28" t="s">
        <v>471</v>
      </c>
      <c r="C146" s="26" t="s">
        <v>223</v>
      </c>
      <c r="D146" s="20">
        <v>0.55772202998846598</v>
      </c>
      <c r="E146" s="21">
        <v>2.189237173612539E-3</v>
      </c>
      <c r="H146" s="20">
        <v>0.38</v>
      </c>
      <c r="I146" s="21">
        <f>H146/H$4</f>
        <v>1.6560620587466226E-3</v>
      </c>
    </row>
    <row r="147" spans="2:9" s="22" customFormat="1" x14ac:dyDescent="0.3">
      <c r="B147" s="28" t="s">
        <v>472</v>
      </c>
      <c r="C147" s="26" t="s">
        <v>224</v>
      </c>
      <c r="D147" s="20">
        <v>0.90624485088152906</v>
      </c>
      <c r="E147" s="21">
        <v>3.5573006072322898E-3</v>
      </c>
      <c r="F147" s="21"/>
      <c r="G147" s="19"/>
      <c r="H147" s="20">
        <v>0.82</v>
      </c>
      <c r="I147" s="21">
        <f>H147/H$4</f>
        <v>3.5736076004532383E-3</v>
      </c>
    </row>
    <row r="148" spans="2:9" x14ac:dyDescent="0.3">
      <c r="B148" s="28" t="s">
        <v>473</v>
      </c>
      <c r="C148" s="26" t="s">
        <v>225</v>
      </c>
      <c r="D148" s="20">
        <v>1.8613280606360192</v>
      </c>
      <c r="E148" s="21">
        <v>7.3063073780979711E-3</v>
      </c>
      <c r="H148" s="20">
        <v>0.98</v>
      </c>
      <c r="I148" s="21">
        <f>H148/H$4</f>
        <v>4.2708968883465532E-3</v>
      </c>
    </row>
    <row r="149" spans="2:9" x14ac:dyDescent="0.3">
      <c r="B149" s="28" t="s">
        <v>474</v>
      </c>
      <c r="C149" s="26" t="s">
        <v>226</v>
      </c>
      <c r="D149" s="20">
        <v>0.54374691052891744</v>
      </c>
      <c r="E149" s="21">
        <v>2.1343803643393737E-3</v>
      </c>
      <c r="H149" s="20">
        <v>0.9</v>
      </c>
      <c r="I149" s="21">
        <f>H149/H$4</f>
        <v>3.9222522443998955E-3</v>
      </c>
    </row>
    <row r="150" spans="2:9" x14ac:dyDescent="0.3">
      <c r="C150" s="26" t="s">
        <v>336</v>
      </c>
      <c r="G150" s="19" t="s">
        <v>227</v>
      </c>
      <c r="H150" s="20">
        <v>0.23</v>
      </c>
      <c r="I150" s="21">
        <f>H150/H$4</f>
        <v>1.00235335134664E-3</v>
      </c>
    </row>
    <row r="151" spans="2:9" x14ac:dyDescent="0.3">
      <c r="B151" s="28" t="s">
        <v>475</v>
      </c>
      <c r="C151" s="26" t="s">
        <v>228</v>
      </c>
      <c r="D151" s="20">
        <v>0.20673504695996042</v>
      </c>
      <c r="E151" s="21">
        <v>8.1150111625075876E-4</v>
      </c>
    </row>
    <row r="152" spans="2:9" x14ac:dyDescent="0.3">
      <c r="B152" s="28" t="s">
        <v>476</v>
      </c>
      <c r="C152" s="26" t="s">
        <v>229</v>
      </c>
      <c r="D152" s="20">
        <v>0.56516394793211411</v>
      </c>
      <c r="E152" s="21">
        <v>2.2184490794172024E-3</v>
      </c>
      <c r="G152" s="19" t="s">
        <v>230</v>
      </c>
      <c r="H152" s="20">
        <v>0.97</v>
      </c>
      <c r="I152" s="21">
        <f t="shared" ref="I152:I171" si="6">H152/H$4</f>
        <v>4.2273163078532213E-3</v>
      </c>
    </row>
    <row r="153" spans="2:9" x14ac:dyDescent="0.3">
      <c r="B153" s="28" t="s">
        <v>477</v>
      </c>
      <c r="C153" s="26" t="s">
        <v>231</v>
      </c>
      <c r="D153" s="20">
        <v>1.23467951886637</v>
      </c>
      <c r="E153" s="21">
        <v>4.8465116220282722E-3</v>
      </c>
      <c r="H153" s="20">
        <v>0.52</v>
      </c>
      <c r="I153" s="21">
        <f t="shared" si="6"/>
        <v>2.2661901856532731E-3</v>
      </c>
    </row>
    <row r="154" spans="2:9" x14ac:dyDescent="0.3">
      <c r="B154" s="28" t="s">
        <v>478</v>
      </c>
      <c r="C154" s="26" t="s">
        <v>232</v>
      </c>
      <c r="D154" s="20">
        <v>0.21167185584951143</v>
      </c>
      <c r="E154" s="21">
        <v>8.3087966857412561E-4</v>
      </c>
      <c r="G154" s="19" t="s">
        <v>233</v>
      </c>
      <c r="H154" s="20">
        <v>0.26</v>
      </c>
      <c r="I154" s="21">
        <f t="shared" si="6"/>
        <v>1.1330950928266365E-3</v>
      </c>
    </row>
    <row r="155" spans="2:9" x14ac:dyDescent="0.3">
      <c r="C155" s="26" t="s">
        <v>336</v>
      </c>
      <c r="G155" s="19" t="s">
        <v>234</v>
      </c>
      <c r="H155" s="20">
        <v>0.32</v>
      </c>
      <c r="I155" s="21">
        <f t="shared" si="6"/>
        <v>1.3945785757866296E-3</v>
      </c>
    </row>
    <row r="156" spans="2:9" x14ac:dyDescent="0.3">
      <c r="B156" s="28" t="s">
        <v>479</v>
      </c>
      <c r="C156" s="26" t="s">
        <v>235</v>
      </c>
      <c r="D156" s="20">
        <v>0.18059812160158181</v>
      </c>
      <c r="E156" s="21">
        <v>7.0890533282853667E-4</v>
      </c>
      <c r="H156" s="20">
        <v>0.28999999999999998</v>
      </c>
      <c r="I156" s="21">
        <f t="shared" si="6"/>
        <v>1.2638368343066331E-3</v>
      </c>
    </row>
    <row r="157" spans="2:9" x14ac:dyDescent="0.3">
      <c r="B157" s="28" t="s">
        <v>480</v>
      </c>
      <c r="C157" s="26" t="s">
        <v>236</v>
      </c>
      <c r="D157" s="20">
        <v>0.38962184873949574</v>
      </c>
      <c r="E157" s="21">
        <v>1.5293902500673783E-3</v>
      </c>
      <c r="H157" s="20">
        <v>0.13</v>
      </c>
      <c r="I157" s="21">
        <f t="shared" si="6"/>
        <v>5.6654754641331827E-4</v>
      </c>
    </row>
    <row r="158" spans="2:9" x14ac:dyDescent="0.3">
      <c r="C158" s="26" t="s">
        <v>336</v>
      </c>
      <c r="G158" s="19" t="s">
        <v>237</v>
      </c>
      <c r="H158" s="20">
        <v>0.11</v>
      </c>
      <c r="I158" s="21">
        <f t="shared" si="6"/>
        <v>4.7938638542665391E-4</v>
      </c>
    </row>
    <row r="159" spans="2:9" x14ac:dyDescent="0.3">
      <c r="B159" s="28" t="s">
        <v>481</v>
      </c>
      <c r="C159" s="26" t="s">
        <v>238</v>
      </c>
      <c r="D159" s="20">
        <v>0.60541047188106023</v>
      </c>
      <c r="E159" s="21">
        <v>2.3764295456712289E-3</v>
      </c>
      <c r="G159" s="19" t="s">
        <v>239</v>
      </c>
      <c r="H159" s="20">
        <v>0.24</v>
      </c>
      <c r="I159" s="21">
        <f t="shared" si="6"/>
        <v>1.0459339318399721E-3</v>
      </c>
    </row>
    <row r="160" spans="2:9" x14ac:dyDescent="0.3">
      <c r="B160" s="28" t="s">
        <v>482</v>
      </c>
      <c r="C160" s="26" t="s">
        <v>240</v>
      </c>
      <c r="D160" s="20">
        <v>1.4218176142954548</v>
      </c>
      <c r="E160" s="21">
        <v>5.5810884418122713E-3</v>
      </c>
      <c r="H160" s="20">
        <v>1.76</v>
      </c>
      <c r="I160" s="21">
        <f t="shared" si="6"/>
        <v>7.6701821668264626E-3</v>
      </c>
    </row>
    <row r="161" spans="1:9" x14ac:dyDescent="0.3">
      <c r="B161" s="28" t="s">
        <v>483</v>
      </c>
      <c r="C161" s="26" t="s">
        <v>241</v>
      </c>
      <c r="D161" s="20">
        <v>0.41124434389140269</v>
      </c>
      <c r="E161" s="21">
        <v>1.6142654524576991E-3</v>
      </c>
      <c r="G161" s="19" t="s">
        <v>242</v>
      </c>
      <c r="H161" s="20">
        <v>0.35</v>
      </c>
      <c r="I161" s="21">
        <f t="shared" si="6"/>
        <v>1.5253203172666261E-3</v>
      </c>
    </row>
    <row r="162" spans="1:9" x14ac:dyDescent="0.3">
      <c r="B162" s="28" t="s">
        <v>484</v>
      </c>
      <c r="C162" s="26" t="s">
        <v>243</v>
      </c>
      <c r="D162" s="20">
        <v>0.38659663865546212</v>
      </c>
      <c r="E162" s="21">
        <v>1.5175153338585084E-3</v>
      </c>
      <c r="H162" s="20">
        <v>0.38</v>
      </c>
      <c r="I162" s="21">
        <f t="shared" si="6"/>
        <v>1.6560620587466226E-3</v>
      </c>
    </row>
    <row r="163" spans="1:9" x14ac:dyDescent="0.3">
      <c r="B163" s="28" t="s">
        <v>485</v>
      </c>
      <c r="C163" s="26" t="s">
        <v>244</v>
      </c>
      <c r="D163" s="20">
        <v>0.128781512605042</v>
      </c>
      <c r="E163" s="21">
        <v>5.0550858583592307E-4</v>
      </c>
      <c r="H163" s="20">
        <v>0.32</v>
      </c>
      <c r="I163" s="21">
        <f t="shared" si="6"/>
        <v>1.3945785757866296E-3</v>
      </c>
    </row>
    <row r="164" spans="1:9" x14ac:dyDescent="0.3">
      <c r="B164" s="28" t="s">
        <v>486</v>
      </c>
      <c r="C164" s="26" t="s">
        <v>245</v>
      </c>
      <c r="D164" s="20">
        <v>0.26659663865546218</v>
      </c>
      <c r="E164" s="21">
        <v>1.0464769909066661E-3</v>
      </c>
      <c r="H164" s="20">
        <v>0.49</v>
      </c>
      <c r="I164" s="21">
        <f t="shared" si="6"/>
        <v>2.1354484441732766E-3</v>
      </c>
    </row>
    <row r="165" spans="1:9" x14ac:dyDescent="0.3">
      <c r="B165" s="28" t="s">
        <v>487</v>
      </c>
      <c r="C165" s="26" t="s">
        <v>246</v>
      </c>
      <c r="D165" s="20">
        <v>0.1653781512605042</v>
      </c>
      <c r="E165" s="21">
        <v>6.4916208608489182E-4</v>
      </c>
      <c r="G165" s="19" t="s">
        <v>247</v>
      </c>
      <c r="H165" s="20">
        <v>0.16</v>
      </c>
      <c r="I165" s="21">
        <f t="shared" si="6"/>
        <v>6.9728928789331479E-4</v>
      </c>
    </row>
    <row r="166" spans="1:9" x14ac:dyDescent="0.3">
      <c r="B166" s="28" t="s">
        <v>488</v>
      </c>
      <c r="C166" s="26" t="s">
        <v>248</v>
      </c>
      <c r="D166" s="20">
        <v>8.0252100840336141E-2</v>
      </c>
      <c r="E166" s="21">
        <v>3.1501513831863398E-4</v>
      </c>
      <c r="G166" s="19" t="s">
        <v>249</v>
      </c>
      <c r="H166" s="20">
        <v>0.23</v>
      </c>
      <c r="I166" s="21">
        <f t="shared" si="6"/>
        <v>1.00235335134664E-3</v>
      </c>
    </row>
    <row r="167" spans="1:9" x14ac:dyDescent="0.3">
      <c r="B167" s="28" t="s">
        <v>489</v>
      </c>
      <c r="C167" s="26" t="s">
        <v>250</v>
      </c>
      <c r="D167" s="20">
        <v>0.82779400696000205</v>
      </c>
      <c r="E167" s="21">
        <v>3.2493559778658762E-3</v>
      </c>
      <c r="H167" s="20">
        <v>0.52</v>
      </c>
      <c r="I167" s="21">
        <f t="shared" si="6"/>
        <v>2.2661901856532731E-3</v>
      </c>
    </row>
    <row r="168" spans="1:9" x14ac:dyDescent="0.3">
      <c r="B168" s="28" t="s">
        <v>490</v>
      </c>
      <c r="C168" s="26" t="s">
        <v>251</v>
      </c>
      <c r="D168" s="20">
        <v>0.17798319327731091</v>
      </c>
      <c r="E168" s="21">
        <v>6.9864090362185003E-4</v>
      </c>
      <c r="H168" s="20">
        <v>0.2</v>
      </c>
      <c r="I168" s="21">
        <f t="shared" si="6"/>
        <v>8.7161160986664351E-4</v>
      </c>
    </row>
    <row r="169" spans="1:9" x14ac:dyDescent="0.3">
      <c r="B169" s="28" t="s">
        <v>491</v>
      </c>
      <c r="C169" s="26" t="s">
        <v>252</v>
      </c>
      <c r="D169" s="20">
        <v>0.1577731092436975</v>
      </c>
      <c r="E169" s="21">
        <v>6.1930986617092705E-4</v>
      </c>
      <c r="G169" s="19" t="s">
        <v>253</v>
      </c>
      <c r="H169" s="20">
        <v>0.23</v>
      </c>
      <c r="I169" s="21">
        <f t="shared" si="6"/>
        <v>1.00235335134664E-3</v>
      </c>
    </row>
    <row r="170" spans="1:9" x14ac:dyDescent="0.3">
      <c r="B170" s="28" t="s">
        <v>492</v>
      </c>
      <c r="C170" s="26" t="s">
        <v>254</v>
      </c>
      <c r="D170" s="20">
        <v>0.39357142857142857</v>
      </c>
      <c r="E170" s="21">
        <v>1.5448936128956254E-3</v>
      </c>
      <c r="H170" s="20">
        <v>0.26</v>
      </c>
      <c r="I170" s="21">
        <f t="shared" si="6"/>
        <v>1.1330950928266365E-3</v>
      </c>
    </row>
    <row r="171" spans="1:9" x14ac:dyDescent="0.3">
      <c r="B171" s="28" t="s">
        <v>493</v>
      </c>
      <c r="C171" s="26" t="s">
        <v>255</v>
      </c>
      <c r="D171" s="20">
        <v>0.15712967539957157</v>
      </c>
      <c r="E171" s="21">
        <v>6.1678418273979194E-4</v>
      </c>
      <c r="G171" s="19" t="s">
        <v>256</v>
      </c>
      <c r="H171" s="20">
        <v>0.78</v>
      </c>
      <c r="I171" s="21">
        <f t="shared" si="6"/>
        <v>3.3992852784799099E-3</v>
      </c>
    </row>
    <row r="172" spans="1:9" x14ac:dyDescent="0.3">
      <c r="B172" s="28" t="s">
        <v>494</v>
      </c>
      <c r="C172" s="26" t="s">
        <v>257</v>
      </c>
      <c r="D172" s="20">
        <v>1.3732203379089196</v>
      </c>
      <c r="E172" s="21">
        <v>5.390328603969886E-3</v>
      </c>
    </row>
    <row r="173" spans="1:9" x14ac:dyDescent="0.3">
      <c r="B173" s="28" t="s">
        <v>495</v>
      </c>
      <c r="C173" s="26" t="s">
        <v>258</v>
      </c>
      <c r="D173" s="20">
        <v>0.56237879767291532</v>
      </c>
      <c r="E173" s="21">
        <v>2.2075164747258282E-3</v>
      </c>
      <c r="H173" s="20">
        <v>1.02</v>
      </c>
      <c r="I173" s="21">
        <f>H173/H$4</f>
        <v>4.4452192103198816E-3</v>
      </c>
    </row>
    <row r="174" spans="1:9" x14ac:dyDescent="0.3">
      <c r="B174" s="28" t="s">
        <v>496</v>
      </c>
      <c r="C174" s="26" t="s">
        <v>259</v>
      </c>
      <c r="D174" s="20">
        <v>1.2932436620591334</v>
      </c>
      <c r="E174" s="21">
        <v>5.0763945967442206E-3</v>
      </c>
      <c r="H174" s="20">
        <v>0.51</v>
      </c>
      <c r="I174" s="21">
        <f>H174/H$4</f>
        <v>2.2226096051599408E-3</v>
      </c>
    </row>
    <row r="175" spans="1:9" s="22" customFormat="1" x14ac:dyDescent="0.3">
      <c r="A175" s="29" t="s">
        <v>260</v>
      </c>
      <c r="C175" s="23"/>
      <c r="D175" s="24">
        <f>SUM(D176:D191)</f>
        <v>33.786657629220414</v>
      </c>
      <c r="E175" s="25">
        <f>SUM(E176:E191)</f>
        <v>0.13262342686291004</v>
      </c>
      <c r="F175" s="25"/>
      <c r="G175" s="23"/>
      <c r="H175" s="24">
        <f>SUM(H176:H191)</f>
        <v>30.130000000000003</v>
      </c>
      <c r="I175" s="25">
        <f>SUM(I176:I191)</f>
        <v>0.13130828902640984</v>
      </c>
    </row>
    <row r="176" spans="1:9" x14ac:dyDescent="0.3">
      <c r="B176" s="28" t="s">
        <v>497</v>
      </c>
      <c r="C176" s="26" t="s">
        <v>261</v>
      </c>
      <c r="D176" s="20">
        <v>5.3303674410940838</v>
      </c>
      <c r="E176" s="21">
        <v>2.0923395389811739E-2</v>
      </c>
      <c r="H176" s="20">
        <v>6.47</v>
      </c>
      <c r="I176" s="21">
        <f t="shared" ref="I176:I181" si="7">H176/H$4</f>
        <v>2.8196635579185916E-2</v>
      </c>
    </row>
    <row r="177" spans="1:9" x14ac:dyDescent="0.3">
      <c r="B177" s="28" t="s">
        <v>498</v>
      </c>
      <c r="C177" s="26" t="s">
        <v>262</v>
      </c>
      <c r="D177" s="20">
        <v>1.2851326412918109</v>
      </c>
      <c r="E177" s="21">
        <v>5.0445562485618234E-3</v>
      </c>
      <c r="H177" s="20">
        <v>0.16</v>
      </c>
      <c r="I177" s="21">
        <f t="shared" si="7"/>
        <v>6.9728928789331479E-4</v>
      </c>
    </row>
    <row r="178" spans="1:9" x14ac:dyDescent="0.3">
      <c r="B178" s="28" t="s">
        <v>499</v>
      </c>
      <c r="C178" s="26" t="s">
        <v>263</v>
      </c>
      <c r="D178" s="20">
        <v>1.3778167737683311</v>
      </c>
      <c r="E178" s="21">
        <v>5.4083710833924001E-3</v>
      </c>
      <c r="H178" s="20">
        <v>0.45</v>
      </c>
      <c r="I178" s="21">
        <f t="shared" si="7"/>
        <v>1.9611261221999477E-3</v>
      </c>
    </row>
    <row r="179" spans="1:9" x14ac:dyDescent="0.3">
      <c r="B179" s="28" t="s">
        <v>500</v>
      </c>
      <c r="C179" s="26" t="s">
        <v>264</v>
      </c>
      <c r="D179" s="20">
        <v>0.61954193442082706</v>
      </c>
      <c r="E179" s="21">
        <v>2.4319000514897108E-3</v>
      </c>
      <c r="H179" s="20">
        <v>0.14000000000000001</v>
      </c>
      <c r="I179" s="21">
        <f t="shared" si="7"/>
        <v>6.1012812690665048E-4</v>
      </c>
    </row>
    <row r="180" spans="1:9" x14ac:dyDescent="0.3">
      <c r="B180" s="28" t="s">
        <v>501</v>
      </c>
      <c r="C180" s="26" t="s">
        <v>265</v>
      </c>
      <c r="D180" s="20">
        <v>6.4817979137356296</v>
      </c>
      <c r="E180" s="21">
        <v>2.5443127905289492E-2</v>
      </c>
      <c r="H180" s="20">
        <v>6.17</v>
      </c>
      <c r="I180" s="21">
        <f t="shared" si="7"/>
        <v>2.6889218164385952E-2</v>
      </c>
    </row>
    <row r="181" spans="1:9" x14ac:dyDescent="0.3">
      <c r="B181" s="28" t="s">
        <v>502</v>
      </c>
      <c r="C181" s="26" t="s">
        <v>266</v>
      </c>
      <c r="D181" s="20">
        <v>6.8847899159663868</v>
      </c>
      <c r="E181" s="21">
        <v>2.7025000279903E-2</v>
      </c>
      <c r="H181" s="20">
        <v>4.75</v>
      </c>
      <c r="I181" s="21">
        <f t="shared" si="7"/>
        <v>2.0700775734332783E-2</v>
      </c>
    </row>
    <row r="182" spans="1:9" x14ac:dyDescent="0.3">
      <c r="B182" s="28" t="s">
        <v>503</v>
      </c>
      <c r="C182" s="26" t="s">
        <v>267</v>
      </c>
      <c r="D182" s="20">
        <v>0.78174740484429073</v>
      </c>
      <c r="E182" s="21">
        <v>3.0686083515396468E-3</v>
      </c>
    </row>
    <row r="183" spans="1:9" x14ac:dyDescent="0.3">
      <c r="B183" s="28" t="s">
        <v>504</v>
      </c>
      <c r="C183" s="26" t="s">
        <v>268</v>
      </c>
      <c r="D183" s="20">
        <v>1.2071565219157769</v>
      </c>
      <c r="E183" s="21">
        <v>4.7384750647226394E-3</v>
      </c>
      <c r="H183" s="20">
        <v>0.41</v>
      </c>
      <c r="I183" s="21">
        <f t="shared" ref="I183:I191" si="8">H183/H$4</f>
        <v>1.7868038002266191E-3</v>
      </c>
    </row>
    <row r="184" spans="1:9" x14ac:dyDescent="0.3">
      <c r="B184" s="28" t="s">
        <v>505</v>
      </c>
      <c r="C184" s="26" t="s">
        <v>269</v>
      </c>
      <c r="D184" s="20">
        <v>0.33668009669621207</v>
      </c>
      <c r="E184" s="21">
        <v>1.3215769571054143E-3</v>
      </c>
      <c r="H184" s="20">
        <v>0.34</v>
      </c>
      <c r="I184" s="21">
        <f t="shared" si="8"/>
        <v>1.481739736773294E-3</v>
      </c>
    </row>
    <row r="185" spans="1:9" x14ac:dyDescent="0.3">
      <c r="B185" s="28" t="s">
        <v>506</v>
      </c>
      <c r="C185" s="26" t="s">
        <v>270</v>
      </c>
      <c r="D185" s="20">
        <v>1.2386623690572125</v>
      </c>
      <c r="E185" s="21">
        <v>4.862145581645938E-3</v>
      </c>
      <c r="H185" s="20">
        <v>1.1200000000000001</v>
      </c>
      <c r="I185" s="21">
        <f t="shared" si="8"/>
        <v>4.8810250152532039E-3</v>
      </c>
    </row>
    <row r="186" spans="1:9" x14ac:dyDescent="0.3">
      <c r="B186" s="28" t="s">
        <v>507</v>
      </c>
      <c r="C186" s="26" t="s">
        <v>271</v>
      </c>
      <c r="D186" s="20">
        <v>0.19048356961330359</v>
      </c>
      <c r="E186" s="21">
        <v>7.477088749183534E-4</v>
      </c>
      <c r="H186" s="20">
        <v>0.53</v>
      </c>
      <c r="I186" s="21">
        <f t="shared" si="8"/>
        <v>2.3097707661466054E-3</v>
      </c>
    </row>
    <row r="187" spans="1:9" x14ac:dyDescent="0.3">
      <c r="B187" s="28" t="s">
        <v>508</v>
      </c>
      <c r="C187" s="26" t="s">
        <v>272</v>
      </c>
      <c r="D187" s="20">
        <v>1.8367460106214433</v>
      </c>
      <c r="E187" s="21">
        <v>7.209814977221095E-3</v>
      </c>
      <c r="H187" s="20">
        <v>0.97</v>
      </c>
      <c r="I187" s="21">
        <f t="shared" si="8"/>
        <v>4.2273163078532213E-3</v>
      </c>
    </row>
    <row r="188" spans="1:9" x14ac:dyDescent="0.3">
      <c r="B188" s="28" t="s">
        <v>509</v>
      </c>
      <c r="C188" s="26" t="s">
        <v>273</v>
      </c>
      <c r="D188" s="20">
        <v>1.9758279782501234</v>
      </c>
      <c r="E188" s="21">
        <v>7.7557561402735557E-3</v>
      </c>
      <c r="G188" s="19" t="s">
        <v>274</v>
      </c>
      <c r="H188" s="20">
        <v>3.11</v>
      </c>
      <c r="I188" s="21">
        <f t="shared" si="8"/>
        <v>1.3553560533426306E-2</v>
      </c>
    </row>
    <row r="189" spans="1:9" x14ac:dyDescent="0.3">
      <c r="B189" s="28" t="s">
        <v>510</v>
      </c>
      <c r="C189" s="26" t="s">
        <v>275</v>
      </c>
      <c r="D189" s="20">
        <v>0.75850950545717577</v>
      </c>
      <c r="E189" s="21">
        <v>2.977392171364745E-3</v>
      </c>
      <c r="G189" s="19" t="s">
        <v>276</v>
      </c>
      <c r="H189" s="20">
        <v>0.1</v>
      </c>
      <c r="I189" s="21">
        <f t="shared" si="8"/>
        <v>4.3580580493332176E-4</v>
      </c>
    </row>
    <row r="190" spans="1:9" x14ac:dyDescent="0.3">
      <c r="B190" s="28" t="s">
        <v>511</v>
      </c>
      <c r="C190" s="26" t="s">
        <v>277</v>
      </c>
      <c r="D190" s="20">
        <v>3.3567841071096525</v>
      </c>
      <c r="E190" s="21">
        <v>1.3176450195500082E-2</v>
      </c>
      <c r="H190" s="20">
        <v>3.76</v>
      </c>
      <c r="I190" s="21">
        <f t="shared" si="8"/>
        <v>1.6386298265492896E-2</v>
      </c>
    </row>
    <row r="191" spans="1:9" x14ac:dyDescent="0.3">
      <c r="B191" s="28" t="s">
        <v>512</v>
      </c>
      <c r="C191" s="26" t="s">
        <v>278</v>
      </c>
      <c r="D191" s="20">
        <v>0.12461344537815126</v>
      </c>
      <c r="E191" s="21">
        <v>4.8914759017036895E-4</v>
      </c>
      <c r="G191" s="19" t="s">
        <v>279</v>
      </c>
      <c r="H191" s="20">
        <v>1.65</v>
      </c>
      <c r="I191" s="21">
        <f t="shared" si="8"/>
        <v>7.1907957813998084E-3</v>
      </c>
    </row>
    <row r="192" spans="1:9" s="22" customFormat="1" x14ac:dyDescent="0.3">
      <c r="A192" s="29" t="s">
        <v>280</v>
      </c>
      <c r="C192" s="23"/>
      <c r="D192" s="24">
        <f>SUM(D193:D198)</f>
        <v>21.247179512181742</v>
      </c>
      <c r="E192" s="25">
        <f>SUM(E193:E198)</f>
        <v>8.3401968581820154E-2</v>
      </c>
      <c r="F192" s="25"/>
      <c r="G192" s="23"/>
      <c r="H192" s="24">
        <f>SUM(H193:H198)</f>
        <v>14.490000000000002</v>
      </c>
      <c r="I192" s="25">
        <f>SUM(I193:I198)</f>
        <v>6.3148261134838318E-2</v>
      </c>
    </row>
    <row r="193" spans="1:9" x14ac:dyDescent="0.3">
      <c r="B193" s="28" t="s">
        <v>513</v>
      </c>
      <c r="C193" s="26" t="s">
        <v>281</v>
      </c>
      <c r="D193" s="20">
        <v>4.0336134453781508E-2</v>
      </c>
      <c r="E193" s="21">
        <v>1.5833221611826628E-4</v>
      </c>
      <c r="H193" s="20">
        <v>0.24</v>
      </c>
      <c r="I193" s="21">
        <f>H193/H$4</f>
        <v>1.0459339318399721E-3</v>
      </c>
    </row>
    <row r="194" spans="1:9" x14ac:dyDescent="0.3">
      <c r="B194" s="28" t="s">
        <v>514</v>
      </c>
      <c r="C194" s="26" t="s">
        <v>282</v>
      </c>
      <c r="D194" s="20">
        <v>0.76637261239337351</v>
      </c>
      <c r="E194" s="21">
        <v>3.0082573785454093E-3</v>
      </c>
    </row>
    <row r="195" spans="1:9" x14ac:dyDescent="0.3">
      <c r="B195" s="28" t="s">
        <v>515</v>
      </c>
      <c r="C195" s="26" t="s">
        <v>283</v>
      </c>
      <c r="D195" s="20">
        <v>5.8024081961551737</v>
      </c>
      <c r="E195" s="21">
        <v>2.2776306182059343E-2</v>
      </c>
      <c r="G195" s="19" t="s">
        <v>284</v>
      </c>
      <c r="H195" s="20">
        <v>6.04</v>
      </c>
      <c r="I195" s="21">
        <f>H195/H$4</f>
        <v>2.6322670617972634E-2</v>
      </c>
    </row>
    <row r="196" spans="1:9" x14ac:dyDescent="0.3">
      <c r="B196" s="28" t="s">
        <v>516</v>
      </c>
      <c r="C196" s="26" t="s">
        <v>285</v>
      </c>
      <c r="D196" s="20">
        <v>2.2204266321913382</v>
      </c>
      <c r="E196" s="21">
        <v>8.7158840122795629E-3</v>
      </c>
      <c r="H196" s="20">
        <v>1.1000000000000001</v>
      </c>
      <c r="I196" s="21">
        <f>H196/H$4</f>
        <v>4.7938638542665392E-3</v>
      </c>
    </row>
    <row r="197" spans="1:9" x14ac:dyDescent="0.3">
      <c r="B197" s="28" t="s">
        <v>517</v>
      </c>
      <c r="C197" s="26" t="s">
        <v>286</v>
      </c>
      <c r="D197" s="20">
        <v>1.5399418228829993</v>
      </c>
      <c r="E197" s="21">
        <v>6.0447637041087278E-3</v>
      </c>
      <c r="H197" s="20">
        <v>0.57999999999999996</v>
      </c>
      <c r="I197" s="21">
        <f>H197/H$4</f>
        <v>2.5276736686132661E-3</v>
      </c>
    </row>
    <row r="198" spans="1:9" x14ac:dyDescent="0.3">
      <c r="B198" s="28" t="s">
        <v>518</v>
      </c>
      <c r="C198" s="26" t="s">
        <v>287</v>
      </c>
      <c r="D198" s="20">
        <v>10.877694114105074</v>
      </c>
      <c r="E198" s="21">
        <v>4.2698425088708844E-2</v>
      </c>
      <c r="H198" s="20">
        <v>6.53</v>
      </c>
      <c r="I198" s="21">
        <f>H198/H$4</f>
        <v>2.845811906214591E-2</v>
      </c>
    </row>
    <row r="199" spans="1:9" x14ac:dyDescent="0.3">
      <c r="A199" s="29" t="s">
        <v>288</v>
      </c>
      <c r="B199" s="18"/>
      <c r="D199" s="24">
        <f>SUM(D200:D238)</f>
        <v>31.189808525579696</v>
      </c>
      <c r="E199" s="25">
        <f>SUM(E200:E238)</f>
        <v>0.12242996437395255</v>
      </c>
      <c r="F199" s="25"/>
      <c r="G199" s="23"/>
      <c r="H199" s="24">
        <f>SUM(H200:H241)</f>
        <v>30.3</v>
      </c>
      <c r="I199" s="25">
        <f>SUM(I200:I241)</f>
        <v>0.13204915889479646</v>
      </c>
    </row>
    <row r="200" spans="1:9" x14ac:dyDescent="0.3">
      <c r="B200" s="28" t="s">
        <v>519</v>
      </c>
      <c r="C200" s="26" t="s">
        <v>289</v>
      </c>
      <c r="D200" s="20">
        <v>0.65286232301139624</v>
      </c>
      <c r="E200" s="21">
        <v>2.5626932233914872E-3</v>
      </c>
      <c r="H200" s="20">
        <v>0.61</v>
      </c>
      <c r="I200" s="21">
        <f t="shared" ref="I200:I216" si="9">H200/H$4</f>
        <v>2.6584154100932626E-3</v>
      </c>
    </row>
    <row r="201" spans="1:9" x14ac:dyDescent="0.3">
      <c r="B201" s="28" t="s">
        <v>520</v>
      </c>
      <c r="C201" s="26" t="s">
        <v>290</v>
      </c>
      <c r="D201" s="20">
        <v>0.70861344537815119</v>
      </c>
      <c r="E201" s="21">
        <v>2.7815341925360006E-3</v>
      </c>
      <c r="H201" s="20">
        <v>0.26</v>
      </c>
      <c r="I201" s="21">
        <f t="shared" si="9"/>
        <v>1.1330950928266365E-3</v>
      </c>
    </row>
    <row r="202" spans="1:9" x14ac:dyDescent="0.3">
      <c r="B202" s="28" t="s">
        <v>521</v>
      </c>
      <c r="C202" s="26" t="s">
        <v>291</v>
      </c>
      <c r="D202" s="20">
        <v>0.74902598046594804</v>
      </c>
      <c r="E202" s="21">
        <v>2.9401663055546594E-3</v>
      </c>
      <c r="H202" s="20">
        <v>0.27</v>
      </c>
      <c r="I202" s="21">
        <f t="shared" si="9"/>
        <v>1.1766756733199689E-3</v>
      </c>
    </row>
    <row r="203" spans="1:9" x14ac:dyDescent="0.3">
      <c r="B203" s="28" t="s">
        <v>522</v>
      </c>
      <c r="C203" s="26" t="s">
        <v>292</v>
      </c>
      <c r="D203" s="20">
        <v>0.13242200989985037</v>
      </c>
      <c r="E203" s="21">
        <v>5.1979870094648296E-4</v>
      </c>
      <c r="H203" s="20">
        <v>0.11</v>
      </c>
      <c r="I203" s="21">
        <f t="shared" si="9"/>
        <v>4.7938638542665391E-4</v>
      </c>
    </row>
    <row r="204" spans="1:9" x14ac:dyDescent="0.3">
      <c r="B204" s="28" t="s">
        <v>523</v>
      </c>
      <c r="C204" s="26" t="s">
        <v>293</v>
      </c>
      <c r="D204" s="20">
        <v>1.2278480804086336</v>
      </c>
      <c r="E204" s="21">
        <v>4.8196960432690256E-3</v>
      </c>
      <c r="H204" s="20">
        <v>0.3</v>
      </c>
      <c r="I204" s="21">
        <f t="shared" si="9"/>
        <v>1.3074174147999652E-3</v>
      </c>
    </row>
    <row r="205" spans="1:9" x14ac:dyDescent="0.3">
      <c r="B205" s="28" t="s">
        <v>524</v>
      </c>
      <c r="C205" s="26" t="s">
        <v>294</v>
      </c>
      <c r="D205" s="20">
        <v>0.46510710166419511</v>
      </c>
      <c r="E205" s="21">
        <v>1.8256939871919707E-3</v>
      </c>
      <c r="H205" s="20">
        <v>0.52</v>
      </c>
      <c r="I205" s="21">
        <f t="shared" si="9"/>
        <v>2.2661901856532731E-3</v>
      </c>
    </row>
    <row r="206" spans="1:9" x14ac:dyDescent="0.3">
      <c r="C206" s="26" t="s">
        <v>336</v>
      </c>
      <c r="G206" s="19" t="s">
        <v>295</v>
      </c>
      <c r="H206" s="20">
        <v>0.22</v>
      </c>
      <c r="I206" s="21">
        <f t="shared" si="9"/>
        <v>9.5877277085330782E-4</v>
      </c>
    </row>
    <row r="207" spans="1:9" x14ac:dyDescent="0.3">
      <c r="C207" s="26" t="s">
        <v>336</v>
      </c>
      <c r="G207" s="19" t="s">
        <v>296</v>
      </c>
      <c r="H207" s="20">
        <v>0.21</v>
      </c>
      <c r="I207" s="21">
        <f t="shared" si="9"/>
        <v>9.1519219035997561E-4</v>
      </c>
    </row>
    <row r="208" spans="1:9" x14ac:dyDescent="0.3">
      <c r="B208" s="28" t="s">
        <v>525</v>
      </c>
      <c r="C208" s="26" t="s">
        <v>297</v>
      </c>
      <c r="D208" s="20">
        <v>0.66534684462020111</v>
      </c>
      <c r="E208" s="21">
        <v>2.6116989598178029E-3</v>
      </c>
      <c r="H208" s="20">
        <v>0.38</v>
      </c>
      <c r="I208" s="21">
        <f t="shared" si="9"/>
        <v>1.6560620587466226E-3</v>
      </c>
    </row>
    <row r="209" spans="2:9" x14ac:dyDescent="0.3">
      <c r="B209" s="28" t="s">
        <v>526</v>
      </c>
      <c r="C209" s="26" t="s">
        <v>298</v>
      </c>
      <c r="D209" s="20">
        <v>3.0519640344825705</v>
      </c>
      <c r="E209" s="21">
        <v>1.197993401292741E-2</v>
      </c>
      <c r="H209" s="20">
        <v>2.72</v>
      </c>
      <c r="I209" s="21">
        <f t="shared" si="9"/>
        <v>1.1853917894186352E-2</v>
      </c>
    </row>
    <row r="210" spans="2:9" x14ac:dyDescent="0.3">
      <c r="B210" s="28" t="s">
        <v>527</v>
      </c>
      <c r="C210" s="26" t="s">
        <v>299</v>
      </c>
      <c r="D210" s="20">
        <v>0.12312674110740184</v>
      </c>
      <c r="E210" s="21">
        <v>4.8331180086909196E-4</v>
      </c>
      <c r="H210" s="20">
        <v>0.19</v>
      </c>
      <c r="I210" s="21">
        <f t="shared" si="9"/>
        <v>8.2803102937331131E-4</v>
      </c>
    </row>
    <row r="211" spans="2:9" x14ac:dyDescent="0.3">
      <c r="B211" s="28" t="s">
        <v>528</v>
      </c>
      <c r="C211" s="26" t="s">
        <v>300</v>
      </c>
      <c r="D211" s="20">
        <v>0.10871417059974675</v>
      </c>
      <c r="E211" s="21">
        <v>4.2673785645573826E-4</v>
      </c>
      <c r="H211" s="20">
        <v>0.64</v>
      </c>
      <c r="I211" s="21">
        <f t="shared" si="9"/>
        <v>2.7891571515732592E-3</v>
      </c>
    </row>
    <row r="212" spans="2:9" x14ac:dyDescent="0.3">
      <c r="B212" s="28" t="s">
        <v>529</v>
      </c>
      <c r="C212" s="26" t="s">
        <v>301</v>
      </c>
      <c r="D212" s="20">
        <v>7.0824769992296215</v>
      </c>
      <c r="E212" s="21">
        <v>2.7800985247597141E-2</v>
      </c>
      <c r="H212" s="20">
        <v>5.72</v>
      </c>
      <c r="I212" s="21">
        <f t="shared" si="9"/>
        <v>2.4928092042186004E-2</v>
      </c>
    </row>
    <row r="213" spans="2:9" x14ac:dyDescent="0.3">
      <c r="B213" s="28" t="s">
        <v>530</v>
      </c>
      <c r="C213" s="26" t="s">
        <v>531</v>
      </c>
      <c r="D213" s="20">
        <v>5.8823529411764705E-2</v>
      </c>
      <c r="E213" s="21">
        <v>2.30901148505805E-4</v>
      </c>
      <c r="H213" s="20">
        <v>0.19</v>
      </c>
      <c r="I213" s="21">
        <f t="shared" si="9"/>
        <v>8.2803102937331131E-4</v>
      </c>
    </row>
    <row r="214" spans="2:9" x14ac:dyDescent="0.3">
      <c r="C214" s="26" t="s">
        <v>336</v>
      </c>
      <c r="G214" s="19" t="s">
        <v>302</v>
      </c>
      <c r="H214" s="20">
        <v>0.19</v>
      </c>
      <c r="I214" s="21">
        <f t="shared" si="9"/>
        <v>8.2803102937331131E-4</v>
      </c>
    </row>
    <row r="215" spans="2:9" x14ac:dyDescent="0.3">
      <c r="B215" s="28" t="s">
        <v>532</v>
      </c>
      <c r="C215" s="26" t="s">
        <v>303</v>
      </c>
      <c r="D215" s="20">
        <v>0.19327731092436976</v>
      </c>
      <c r="E215" s="21">
        <v>7.5867520223335929E-4</v>
      </c>
      <c r="H215" s="20">
        <v>0.32</v>
      </c>
      <c r="I215" s="21">
        <f t="shared" si="9"/>
        <v>1.3945785757866296E-3</v>
      </c>
    </row>
    <row r="216" spans="2:9" x14ac:dyDescent="0.3">
      <c r="B216" s="28" t="s">
        <v>533</v>
      </c>
      <c r="C216" s="26" t="s">
        <v>304</v>
      </c>
      <c r="D216" s="20">
        <v>0.70870489372219481</v>
      </c>
      <c r="E216" s="21">
        <v>2.7818931565063675E-3</v>
      </c>
      <c r="H216" s="20">
        <v>0.5</v>
      </c>
      <c r="I216" s="21">
        <f t="shared" si="9"/>
        <v>2.1790290246666089E-3</v>
      </c>
    </row>
    <row r="217" spans="2:9" x14ac:dyDescent="0.3">
      <c r="B217" s="28" t="s">
        <v>534</v>
      </c>
      <c r="C217" s="26" t="s">
        <v>305</v>
      </c>
      <c r="D217" s="20">
        <v>0.20806722689075635</v>
      </c>
      <c r="E217" s="21">
        <v>8.1673034814339041E-4</v>
      </c>
    </row>
    <row r="218" spans="2:9" x14ac:dyDescent="0.3">
      <c r="B218" s="28" t="s">
        <v>535</v>
      </c>
      <c r="C218" s="26" t="s">
        <v>536</v>
      </c>
      <c r="D218" s="20">
        <v>1.3604382929642447</v>
      </c>
      <c r="E218" s="21">
        <v>5.3401549933842557E-3</v>
      </c>
      <c r="H218" s="20">
        <v>0.59</v>
      </c>
      <c r="I218" s="21">
        <f t="shared" ref="I218:I239" si="10">H218/H$4</f>
        <v>2.571254249106598E-3</v>
      </c>
    </row>
    <row r="219" spans="2:9" x14ac:dyDescent="0.3">
      <c r="B219" s="28" t="s">
        <v>537</v>
      </c>
      <c r="C219" s="26" t="s">
        <v>306</v>
      </c>
      <c r="D219" s="20">
        <v>2.75493885646988</v>
      </c>
      <c r="E219" s="21">
        <v>1.0814015282376795E-2</v>
      </c>
      <c r="G219" s="19" t="s">
        <v>307</v>
      </c>
      <c r="H219" s="20">
        <v>2.95</v>
      </c>
      <c r="I219" s="21">
        <f t="shared" si="10"/>
        <v>1.2856271245532992E-2</v>
      </c>
    </row>
    <row r="220" spans="2:9" x14ac:dyDescent="0.3">
      <c r="B220" s="28" t="s">
        <v>538</v>
      </c>
      <c r="C220" s="26" t="s">
        <v>308</v>
      </c>
      <c r="D220" s="20">
        <v>0.51680672268907568</v>
      </c>
      <c r="E220" s="21">
        <v>2.0286315190152868E-3</v>
      </c>
      <c r="H220" s="20">
        <v>0.41</v>
      </c>
      <c r="I220" s="21">
        <f t="shared" si="10"/>
        <v>1.7868038002266191E-3</v>
      </c>
    </row>
    <row r="221" spans="2:9" x14ac:dyDescent="0.3">
      <c r="B221" s="28" t="s">
        <v>539</v>
      </c>
      <c r="C221" s="26" t="s">
        <v>309</v>
      </c>
      <c r="D221" s="20">
        <v>0.99021008403361377</v>
      </c>
      <c r="E221" s="21">
        <v>3.8868909763116488E-3</v>
      </c>
      <c r="H221" s="20">
        <v>0.59</v>
      </c>
      <c r="I221" s="21">
        <f t="shared" si="10"/>
        <v>2.571254249106598E-3</v>
      </c>
    </row>
    <row r="222" spans="2:9" x14ac:dyDescent="0.3">
      <c r="B222" s="28" t="s">
        <v>540</v>
      </c>
      <c r="C222" s="26" t="s">
        <v>310</v>
      </c>
      <c r="D222" s="20">
        <v>0.44980838489241859</v>
      </c>
      <c r="E222" s="21">
        <v>1.7656416355464109E-3</v>
      </c>
      <c r="H222" s="20">
        <v>0.49</v>
      </c>
      <c r="I222" s="21">
        <f t="shared" si="10"/>
        <v>2.1354484441732766E-3</v>
      </c>
    </row>
    <row r="223" spans="2:9" x14ac:dyDescent="0.3">
      <c r="C223" s="26" t="s">
        <v>336</v>
      </c>
      <c r="G223" s="19" t="s">
        <v>311</v>
      </c>
      <c r="H223" s="20">
        <v>0.21</v>
      </c>
      <c r="I223" s="21">
        <f t="shared" si="10"/>
        <v>9.1519219035997561E-4</v>
      </c>
    </row>
    <row r="224" spans="2:9" x14ac:dyDescent="0.3">
      <c r="B224" s="28" t="s">
        <v>541</v>
      </c>
      <c r="C224" s="26" t="s">
        <v>312</v>
      </c>
      <c r="D224" s="20">
        <v>0.13495798319327729</v>
      </c>
      <c r="E224" s="21">
        <v>5.2975320642903261E-4</v>
      </c>
      <c r="H224" s="20">
        <v>0.31</v>
      </c>
      <c r="I224" s="21">
        <f t="shared" si="10"/>
        <v>1.3509979952932975E-3</v>
      </c>
    </row>
    <row r="225" spans="2:9" x14ac:dyDescent="0.3">
      <c r="B225" s="28" t="s">
        <v>542</v>
      </c>
      <c r="C225" s="26" t="s">
        <v>313</v>
      </c>
      <c r="D225" s="20">
        <v>0.42319327731092443</v>
      </c>
      <c r="E225" s="21">
        <v>1.6611688341074773E-3</v>
      </c>
      <c r="H225" s="20">
        <v>0.35</v>
      </c>
      <c r="I225" s="21">
        <f t="shared" si="10"/>
        <v>1.5253203172666261E-3</v>
      </c>
    </row>
    <row r="226" spans="2:9" x14ac:dyDescent="0.3">
      <c r="B226" s="28" t="s">
        <v>543</v>
      </c>
      <c r="C226" s="26" t="s">
        <v>314</v>
      </c>
      <c r="D226" s="20">
        <v>1.1927430822325831</v>
      </c>
      <c r="E226" s="21">
        <v>4.6818977085175736E-3</v>
      </c>
      <c r="H226" s="20">
        <v>1.1299999999999999</v>
      </c>
      <c r="I226" s="21">
        <f t="shared" si="10"/>
        <v>4.9246055957465357E-3</v>
      </c>
    </row>
    <row r="227" spans="2:9" x14ac:dyDescent="0.3">
      <c r="B227" s="28" t="s">
        <v>544</v>
      </c>
      <c r="C227" s="26" t="s">
        <v>315</v>
      </c>
      <c r="D227" s="20">
        <v>0.48706205559146731</v>
      </c>
      <c r="E227" s="21">
        <v>1.9118741965043569E-3</v>
      </c>
      <c r="H227" s="20">
        <v>0.39</v>
      </c>
      <c r="I227" s="21">
        <f t="shared" si="10"/>
        <v>1.6996426392399549E-3</v>
      </c>
    </row>
    <row r="228" spans="2:9" x14ac:dyDescent="0.3">
      <c r="B228" s="28" t="s">
        <v>545</v>
      </c>
      <c r="C228" s="26" t="s">
        <v>316</v>
      </c>
      <c r="D228" s="20">
        <v>2.5521979775608257</v>
      </c>
      <c r="E228" s="21">
        <v>1.0018192551960785E-2</v>
      </c>
      <c r="H228" s="20">
        <v>1.85</v>
      </c>
      <c r="I228" s="21">
        <f t="shared" si="10"/>
        <v>8.0624073912664521E-3</v>
      </c>
    </row>
    <row r="229" spans="2:9" x14ac:dyDescent="0.3">
      <c r="B229" s="28" t="s">
        <v>546</v>
      </c>
      <c r="C229" s="26" t="s">
        <v>317</v>
      </c>
      <c r="D229" s="20">
        <v>0.31862960568842924</v>
      </c>
      <c r="E229" s="21">
        <v>1.2507230123239715E-3</v>
      </c>
      <c r="H229" s="20">
        <v>0.24</v>
      </c>
      <c r="I229" s="21">
        <f t="shared" si="10"/>
        <v>1.0459339318399721E-3</v>
      </c>
    </row>
    <row r="230" spans="2:9" x14ac:dyDescent="0.3">
      <c r="B230" s="28" t="s">
        <v>547</v>
      </c>
      <c r="C230" s="26" t="s">
        <v>318</v>
      </c>
      <c r="D230" s="20">
        <v>0.47956417861262141</v>
      </c>
      <c r="E230" s="21">
        <v>1.8824426336062541E-3</v>
      </c>
      <c r="H230" s="20">
        <v>0.3</v>
      </c>
      <c r="I230" s="21">
        <f t="shared" si="10"/>
        <v>1.3074174147999652E-3</v>
      </c>
    </row>
    <row r="231" spans="2:9" x14ac:dyDescent="0.3">
      <c r="B231" s="28" t="s">
        <v>548</v>
      </c>
      <c r="C231" s="26" t="s">
        <v>319</v>
      </c>
      <c r="D231" s="20">
        <v>0.21360108749382106</v>
      </c>
      <c r="E231" s="21">
        <v>8.3845251921500785E-4</v>
      </c>
      <c r="H231" s="20">
        <v>0.3</v>
      </c>
      <c r="I231" s="21">
        <f t="shared" si="10"/>
        <v>1.3074174147999652E-3</v>
      </c>
    </row>
    <row r="232" spans="2:9" x14ac:dyDescent="0.3">
      <c r="B232" s="28" t="s">
        <v>549</v>
      </c>
      <c r="C232" s="26" t="s">
        <v>320</v>
      </c>
      <c r="D232" s="20">
        <v>1.1788861426923707</v>
      </c>
      <c r="E232" s="21">
        <v>4.6275047931891942E-3</v>
      </c>
      <c r="H232" s="20">
        <v>1.03</v>
      </c>
      <c r="I232" s="21">
        <f t="shared" si="10"/>
        <v>4.4887997908132143E-3</v>
      </c>
    </row>
    <row r="233" spans="2:9" x14ac:dyDescent="0.3">
      <c r="B233" s="28" t="s">
        <v>550</v>
      </c>
      <c r="C233" s="26" t="s">
        <v>321</v>
      </c>
      <c r="D233" s="20">
        <v>0.50498139571951017</v>
      </c>
      <c r="E233" s="21">
        <v>1.982213332176888E-3</v>
      </c>
      <c r="H233" s="20">
        <v>0.26</v>
      </c>
      <c r="I233" s="21">
        <f t="shared" si="10"/>
        <v>1.1330950928266365E-3</v>
      </c>
    </row>
    <row r="234" spans="2:9" x14ac:dyDescent="0.3">
      <c r="B234" s="28" t="s">
        <v>551</v>
      </c>
      <c r="C234" s="26" t="s">
        <v>322</v>
      </c>
      <c r="D234" s="20">
        <v>0.14116146229148077</v>
      </c>
      <c r="E234" s="21">
        <v>5.5410384405365056E-4</v>
      </c>
      <c r="H234" s="20">
        <v>0.16</v>
      </c>
      <c r="I234" s="21">
        <f t="shared" si="10"/>
        <v>6.9728928789331479E-4</v>
      </c>
    </row>
    <row r="235" spans="2:9" x14ac:dyDescent="0.3">
      <c r="B235" s="28" t="s">
        <v>552</v>
      </c>
      <c r="C235" s="26" t="s">
        <v>323</v>
      </c>
      <c r="D235" s="20">
        <v>0.19651260504201681</v>
      </c>
      <c r="E235" s="21">
        <v>7.7137476540117865E-4</v>
      </c>
      <c r="H235" s="20">
        <v>0.09</v>
      </c>
      <c r="I235" s="21">
        <f t="shared" si="10"/>
        <v>3.9222522443998955E-4</v>
      </c>
    </row>
    <row r="236" spans="2:9" x14ac:dyDescent="0.3">
      <c r="B236" s="28" t="s">
        <v>553</v>
      </c>
      <c r="C236" s="26" t="s">
        <v>324</v>
      </c>
      <c r="D236" s="20">
        <v>7.6986917571218658E-2</v>
      </c>
      <c r="E236" s="21">
        <v>3.0219825068097418E-4</v>
      </c>
      <c r="G236" s="19" t="s">
        <v>325</v>
      </c>
      <c r="H236" s="20">
        <v>0.86</v>
      </c>
      <c r="I236" s="21">
        <f t="shared" si="10"/>
        <v>3.7479299224265671E-3</v>
      </c>
    </row>
    <row r="237" spans="2:9" x14ac:dyDescent="0.3">
      <c r="B237" s="28" t="s">
        <v>554</v>
      </c>
      <c r="C237" s="26" t="s">
        <v>326</v>
      </c>
      <c r="D237" s="20">
        <v>0.23186360698125408</v>
      </c>
      <c r="E237" s="21">
        <v>9.1013874352739255E-4</v>
      </c>
      <c r="G237" s="19" t="s">
        <v>327</v>
      </c>
      <c r="H237" s="20">
        <v>3.21</v>
      </c>
      <c r="I237" s="21">
        <f t="shared" si="10"/>
        <v>1.3989366338359628E-2</v>
      </c>
    </row>
    <row r="238" spans="2:9" x14ac:dyDescent="0.3">
      <c r="B238" s="28" t="s">
        <v>555</v>
      </c>
      <c r="C238" s="26" t="s">
        <v>328</v>
      </c>
      <c r="D238" s="20">
        <v>0.84888411473186554</v>
      </c>
      <c r="E238" s="21">
        <v>3.332141389678662E-3</v>
      </c>
      <c r="G238" s="19" t="s">
        <v>328</v>
      </c>
      <c r="H238" s="20">
        <v>0.33</v>
      </c>
      <c r="I238" s="21">
        <f t="shared" si="10"/>
        <v>1.4381591562799619E-3</v>
      </c>
    </row>
    <row r="239" spans="2:9" x14ac:dyDescent="0.3">
      <c r="C239" s="26" t="s">
        <v>336</v>
      </c>
      <c r="G239" s="19" t="s">
        <v>329</v>
      </c>
      <c r="H239" s="20">
        <v>0.9</v>
      </c>
      <c r="I239" s="21">
        <f t="shared" si="10"/>
        <v>3.9222522443998955E-3</v>
      </c>
    </row>
  </sheetData>
  <pageMargins left="0.7" right="0.7" top="0.75" bottom="0.75" header="0.3" footer="0.3"/>
  <pageSetup paperSize="9" fitToHeight="0" orientation="portrait" horizontalDpi="300" verticalDpi="300" r:id="rId1"/>
  <ignoredErrors>
    <ignoredError sqref="B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About</vt:lpstr>
      <vt:lpstr>Table 1</vt:lpstr>
      <vt:lpstr>Table 2</vt:lpstr>
      <vt:lpstr>Table 3</vt:lpstr>
      <vt:lpstr>Table 4</vt:lpstr>
      <vt:lpstr>Table 5</vt:lpstr>
      <vt:lpstr>Table 6</vt:lpstr>
      <vt:lpstr>Table 7</vt:lpstr>
      <vt:lpstr>Table 8</vt:lpstr>
      <vt:lpstr>'Table 1'!_Toc171942372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Fantom</dc:creator>
  <cp:lastModifiedBy>Neil Fantom</cp:lastModifiedBy>
  <dcterms:created xsi:type="dcterms:W3CDTF">2024-07-29T14:24:27Z</dcterms:created>
  <dcterms:modified xsi:type="dcterms:W3CDTF">2024-07-29T15:12:53Z</dcterms:modified>
</cp:coreProperties>
</file>