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STATS_NEWS\"/>
    </mc:Choice>
  </mc:AlternateContent>
  <bookViews>
    <workbookView xWindow="0" yWindow="0" windowWidth="28800" windowHeight="12435"/>
  </bookViews>
  <sheets>
    <sheet name="About" sheetId="6" r:id="rId1"/>
    <sheet name="Data - Quarterly" sheetId="3" r:id="rId2"/>
    <sheet name="Data - Monthly" sheetId="8" r:id="rId3"/>
  </sheets>
  <calcPr calcId="152511"/>
</workbook>
</file>

<file path=xl/calcChain.xml><?xml version="1.0" encoding="utf-8"?>
<calcChain xmlns="http://schemas.openxmlformats.org/spreadsheetml/2006/main">
  <c r="L12" i="3" l="1"/>
  <c r="D2" i="8" l="1"/>
  <c r="E2" i="8"/>
  <c r="D3" i="8"/>
  <c r="E3" i="8"/>
  <c r="C3" i="8"/>
  <c r="C2" i="8"/>
  <c r="J2" i="3" l="1"/>
  <c r="K2" i="3"/>
  <c r="L2" i="3"/>
  <c r="M2" i="3"/>
  <c r="N2" i="3"/>
  <c r="O2" i="3"/>
  <c r="P2" i="3"/>
  <c r="J3" i="3"/>
  <c r="K3" i="3"/>
  <c r="L3" i="3"/>
  <c r="M3" i="3"/>
  <c r="N3" i="3"/>
  <c r="O3" i="3"/>
  <c r="P3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D2" i="3" l="1"/>
  <c r="E2" i="3"/>
  <c r="F2" i="3"/>
  <c r="G2" i="3"/>
  <c r="H2" i="3"/>
  <c r="D3" i="3"/>
  <c r="E3" i="3"/>
  <c r="F3" i="3"/>
  <c r="G3" i="3"/>
  <c r="H3" i="3"/>
  <c r="C2" i="3" l="1"/>
  <c r="I2" i="3"/>
  <c r="C3" i="3"/>
  <c r="I3" i="3"/>
</calcChain>
</file>

<file path=xl/sharedStrings.xml><?xml version="1.0" encoding="utf-8"?>
<sst xmlns="http://schemas.openxmlformats.org/spreadsheetml/2006/main" count="152" uniqueCount="63">
  <si>
    <t>Year</t>
  </si>
  <si>
    <t>Registered deaths</t>
  </si>
  <si>
    <t>Registered births</t>
  </si>
  <si>
    <t>Total resident population (de jure)</t>
  </si>
  <si>
    <t>Total on-island population (de facto)</t>
  </si>
  <si>
    <t>Month</t>
  </si>
  <si>
    <t>Quarter</t>
  </si>
  <si>
    <t>Arrivals for tourism</t>
  </si>
  <si>
    <t>Arrivals by sea - RMS St Helena</t>
  </si>
  <si>
    <t>Returning from overseas employment</t>
  </si>
  <si>
    <t>Code</t>
  </si>
  <si>
    <t>Description</t>
  </si>
  <si>
    <t>Unit</t>
  </si>
  <si>
    <t>Decimals</t>
  </si>
  <si>
    <t>Measure</t>
  </si>
  <si>
    <t>Frequency</t>
  </si>
  <si>
    <t>Source</t>
  </si>
  <si>
    <t>Notes</t>
  </si>
  <si>
    <t>Last update</t>
  </si>
  <si>
    <t>POP.BIRTHS</t>
  </si>
  <si>
    <t>POP.DEATHS</t>
  </si>
  <si>
    <t>POP.ARRIVALS</t>
  </si>
  <si>
    <t>POP.DEPARTURES</t>
  </si>
  <si>
    <t>POP.ARRIVE.SEA.RMS</t>
  </si>
  <si>
    <t>POP.ARRIVE.AIR</t>
  </si>
  <si>
    <t>POP.DEPART.EMPLOY</t>
  </si>
  <si>
    <t>POP.ARRIVE.TOURISTS</t>
  </si>
  <si>
    <t>Number</t>
  </si>
  <si>
    <t>End of period</t>
  </si>
  <si>
    <t>Total during period</t>
  </si>
  <si>
    <t>Statistics Office</t>
  </si>
  <si>
    <t>Post and Customer Service Centre</t>
  </si>
  <si>
    <t>Police Directorate, Immigration Office</t>
  </si>
  <si>
    <t>POP.ONISLAND</t>
  </si>
  <si>
    <t>POP.RESIDENT</t>
  </si>
  <si>
    <t>POP.ARRIVE.EMPLOY.RETURN</t>
  </si>
  <si>
    <t>Next update</t>
  </si>
  <si>
    <t>Q2 2016 estimates were adjusted for consistency with the Census</t>
  </si>
  <si>
    <t>Time series of population indicators, St Helena, published by the St Helena Statistics Office http://www.sainthelena.gov.sh/statistics</t>
  </si>
  <si>
    <t>Arrivals by air</t>
  </si>
  <si>
    <t>Departures for overseas employment</t>
  </si>
  <si>
    <t>Total arrivals to St Helena</t>
  </si>
  <si>
    <t>Total departures from St Helena</t>
  </si>
  <si>
    <t>Excludes cruise ships and very short term visitors</t>
  </si>
  <si>
    <t>POP.ARRIVE.OTHER</t>
  </si>
  <si>
    <t>Other arrivals, including yachts</t>
  </si>
  <si>
    <t>POP.DEATHS.FEMALE</t>
  </si>
  <si>
    <t>POP.DEATHS.MALE</t>
  </si>
  <si>
    <t>POP.BIRTHS.FEMALE</t>
  </si>
  <si>
    <t>POP.BIRTHS.MALE</t>
  </si>
  <si>
    <t>Only births registered on-island</t>
  </si>
  <si>
    <t>Only deaths registered on-island</t>
  </si>
  <si>
    <t>Registered births, female</t>
  </si>
  <si>
    <t>Registered births, male</t>
  </si>
  <si>
    <t>Registered deaths, female</t>
  </si>
  <si>
    <t>Registered deaths, male</t>
  </si>
  <si>
    <t>POP.SAINTS</t>
  </si>
  <si>
    <t>Those categorised by the immigration office as "excursion" visitors</t>
  </si>
  <si>
    <t>Excludes accompanying persons</t>
  </si>
  <si>
    <t>St Helena did not have an airport prior to 2016</t>
  </si>
  <si>
    <t>The RMS St Helena is the main shipping service to St Helena</t>
  </si>
  <si>
    <t>Notes: Data are stored in sheets starting "Data -", depending on the frequency of the series e.g. Data - Quarterly. Blank cells represent unavailable data.</t>
  </si>
  <si>
    <t>On-island St Helenian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</si>
</sst>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/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wrapText="1"/>
    </xf>
    <xf numFmtId="3" fontId="0" fillId="0" borderId="0" xfId="0" applyNumberFormat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Border="1" applyAlignment="1">
      <alignment horizontal="left"/>
    </xf>
  </cellXfs>
  <cellStyles count="55">
    <cellStyle name="Comma 2" xfId="3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2 3" xfId="11"/>
    <cellStyle name="Normal 13" xfId="12"/>
    <cellStyle name="Normal 13 2" xfId="13"/>
    <cellStyle name="Normal 14" xfId="14"/>
    <cellStyle name="Normal 14 2" xfId="15"/>
    <cellStyle name="Normal 15" xfId="16"/>
    <cellStyle name="Normal 15 2" xfId="17"/>
    <cellStyle name="Normal 16" xfId="18"/>
    <cellStyle name="Normal 16 2" xfId="19"/>
    <cellStyle name="Normal 17" xfId="20"/>
    <cellStyle name="Normal 17 2" xfId="21"/>
    <cellStyle name="Normal 18" xfId="22"/>
    <cellStyle name="Normal 18 2" xfId="23"/>
    <cellStyle name="Normal 19" xfId="2"/>
    <cellStyle name="Normal 19 2" xfId="24"/>
    <cellStyle name="Normal 19 3" xfId="25"/>
    <cellStyle name="Normal 2" xfId="26"/>
    <cellStyle name="Normal 2 2" xfId="27"/>
    <cellStyle name="Normal 2 3" xfId="28"/>
    <cellStyle name="Normal 2 4" xfId="29"/>
    <cellStyle name="Normal 20" xfId="30"/>
    <cellStyle name="Normal 20 2" xfId="31"/>
    <cellStyle name="Normal 20 3" xfId="32"/>
    <cellStyle name="Normal 21" xfId="33"/>
    <cellStyle name="Normal 22" xfId="34"/>
    <cellStyle name="Normal 23" xfId="1"/>
    <cellStyle name="Normal 3" xfId="35"/>
    <cellStyle name="Normal 3 2" xfId="36"/>
    <cellStyle name="Normal 3 2 2" xfId="37"/>
    <cellStyle name="Normal 3 3" xfId="38"/>
    <cellStyle name="Normal 3 4" xfId="39"/>
    <cellStyle name="Normal 4" xfId="40"/>
    <cellStyle name="Normal 5" xfId="41"/>
    <cellStyle name="Normal 5 2" xfId="42"/>
    <cellStyle name="Normal 5 3" xfId="43"/>
    <cellStyle name="Normal 6" xfId="44"/>
    <cellStyle name="Normal 6 2" xfId="45"/>
    <cellStyle name="Normal 6 3" xfId="46"/>
    <cellStyle name="Normal 7" xfId="47"/>
    <cellStyle name="Normal 7 2" xfId="48"/>
    <cellStyle name="Normal 8" xfId="49"/>
    <cellStyle name="Normal 8 2" xfId="50"/>
    <cellStyle name="Normal 8 3" xfId="51"/>
    <cellStyle name="Normal 9" xfId="52"/>
    <cellStyle name="Normal 9 2" xfId="53"/>
    <cellStyle name="Percen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5" x14ac:dyDescent="0.25"/>
  <cols>
    <col min="1" max="1" width="29.140625" style="8" customWidth="1"/>
    <col min="2" max="2" width="39.7109375" style="8" customWidth="1"/>
    <col min="3" max="3" width="9.140625" style="8"/>
    <col min="4" max="4" width="9.140625" style="18"/>
    <col min="5" max="5" width="18.140625" style="8" bestFit="1" customWidth="1"/>
    <col min="6" max="6" width="10.28515625" style="8" bestFit="1" customWidth="1"/>
    <col min="7" max="7" width="11.140625" style="8" bestFit="1" customWidth="1"/>
    <col min="8" max="8" width="11.85546875" style="8" bestFit="1" customWidth="1"/>
    <col min="9" max="9" width="42.42578125" style="8" customWidth="1"/>
    <col min="10" max="16384" width="9.140625" style="8"/>
  </cols>
  <sheetData>
    <row r="1" spans="1:10" s="21" customFormat="1" x14ac:dyDescent="0.25">
      <c r="A1" s="20" t="s">
        <v>38</v>
      </c>
      <c r="D1" s="22"/>
    </row>
    <row r="2" spans="1:10" x14ac:dyDescent="0.25">
      <c r="A2" t="s">
        <v>61</v>
      </c>
    </row>
    <row r="3" spans="1:10" s="14" customFormat="1" x14ac:dyDescent="0.25">
      <c r="A3" s="12" t="s">
        <v>10</v>
      </c>
      <c r="B3" s="13" t="s">
        <v>11</v>
      </c>
      <c r="C3" s="13" t="s">
        <v>12</v>
      </c>
      <c r="D3" s="16" t="s">
        <v>13</v>
      </c>
      <c r="E3" s="13" t="s">
        <v>14</v>
      </c>
      <c r="F3" s="13" t="s">
        <v>15</v>
      </c>
      <c r="G3" s="13" t="s">
        <v>18</v>
      </c>
      <c r="H3" s="13" t="s">
        <v>36</v>
      </c>
      <c r="I3" s="12" t="s">
        <v>16</v>
      </c>
      <c r="J3" s="13" t="s">
        <v>17</v>
      </c>
    </row>
    <row r="4" spans="1:10" s="7" customFormat="1" x14ac:dyDescent="0.25">
      <c r="A4" s="5" t="s">
        <v>34</v>
      </c>
      <c r="B4" s="15" t="s">
        <v>3</v>
      </c>
      <c r="C4" s="6" t="s">
        <v>27</v>
      </c>
      <c r="D4" s="17">
        <v>0</v>
      </c>
      <c r="E4" s="8" t="s">
        <v>28</v>
      </c>
      <c r="F4" s="6" t="s">
        <v>5</v>
      </c>
      <c r="G4" s="11">
        <v>43038</v>
      </c>
      <c r="H4" s="11">
        <v>43131</v>
      </c>
      <c r="I4" s="5" t="s">
        <v>30</v>
      </c>
      <c r="J4" s="6" t="s">
        <v>37</v>
      </c>
    </row>
    <row r="5" spans="1:10" s="7" customFormat="1" x14ac:dyDescent="0.25">
      <c r="A5" s="5" t="s">
        <v>33</v>
      </c>
      <c r="B5" s="15" t="s">
        <v>4</v>
      </c>
      <c r="C5" s="6" t="s">
        <v>27</v>
      </c>
      <c r="D5" s="17">
        <v>0</v>
      </c>
      <c r="E5" s="8" t="s">
        <v>28</v>
      </c>
      <c r="F5" s="6" t="s">
        <v>5</v>
      </c>
      <c r="G5" s="11">
        <v>43038</v>
      </c>
      <c r="H5" s="11">
        <v>43131</v>
      </c>
      <c r="I5" s="5" t="s">
        <v>30</v>
      </c>
      <c r="J5" s="6" t="s">
        <v>37</v>
      </c>
    </row>
    <row r="6" spans="1:10" x14ac:dyDescent="0.25">
      <c r="A6" s="8" t="s">
        <v>56</v>
      </c>
      <c r="B6" s="9" t="s">
        <v>62</v>
      </c>
      <c r="C6" s="8" t="s">
        <v>27</v>
      </c>
      <c r="D6" s="18">
        <v>0</v>
      </c>
      <c r="E6" s="8" t="s">
        <v>28</v>
      </c>
      <c r="F6" s="6" t="s">
        <v>5</v>
      </c>
      <c r="G6" s="11">
        <v>43038</v>
      </c>
      <c r="H6" s="11">
        <v>43131</v>
      </c>
      <c r="I6" s="8" t="s">
        <v>30</v>
      </c>
      <c r="J6" s="6" t="s">
        <v>37</v>
      </c>
    </row>
    <row r="7" spans="1:10" x14ac:dyDescent="0.25">
      <c r="A7" s="8" t="s">
        <v>19</v>
      </c>
      <c r="B7" s="9" t="s">
        <v>2</v>
      </c>
      <c r="C7" s="8" t="s">
        <v>27</v>
      </c>
      <c r="D7" s="18">
        <v>0</v>
      </c>
      <c r="E7" s="8" t="s">
        <v>29</v>
      </c>
      <c r="F7" s="6" t="s">
        <v>6</v>
      </c>
      <c r="G7" s="11">
        <v>43038</v>
      </c>
      <c r="H7" s="11">
        <v>43131</v>
      </c>
      <c r="I7" s="8" t="s">
        <v>31</v>
      </c>
      <c r="J7" s="6" t="s">
        <v>50</v>
      </c>
    </row>
    <row r="8" spans="1:10" x14ac:dyDescent="0.25">
      <c r="A8" s="8" t="s">
        <v>48</v>
      </c>
      <c r="B8" s="9" t="s">
        <v>52</v>
      </c>
      <c r="C8" s="8" t="s">
        <v>27</v>
      </c>
      <c r="D8" s="18">
        <v>0</v>
      </c>
      <c r="E8" s="8" t="s">
        <v>29</v>
      </c>
      <c r="F8" s="6" t="s">
        <v>6</v>
      </c>
      <c r="G8" s="11">
        <v>43038</v>
      </c>
      <c r="H8" s="11">
        <v>43131</v>
      </c>
      <c r="I8" s="8" t="s">
        <v>31</v>
      </c>
      <c r="J8" s="6" t="s">
        <v>50</v>
      </c>
    </row>
    <row r="9" spans="1:10" x14ac:dyDescent="0.25">
      <c r="A9" s="8" t="s">
        <v>49</v>
      </c>
      <c r="B9" s="9" t="s">
        <v>53</v>
      </c>
      <c r="C9" s="8" t="s">
        <v>27</v>
      </c>
      <c r="D9" s="18">
        <v>0</v>
      </c>
      <c r="E9" s="8" t="s">
        <v>29</v>
      </c>
      <c r="F9" s="6" t="s">
        <v>6</v>
      </c>
      <c r="G9" s="11">
        <v>43038</v>
      </c>
      <c r="H9" s="11">
        <v>43131</v>
      </c>
      <c r="I9" s="8" t="s">
        <v>31</v>
      </c>
      <c r="J9" s="6" t="s">
        <v>50</v>
      </c>
    </row>
    <row r="10" spans="1:10" x14ac:dyDescent="0.25">
      <c r="A10" s="8" t="s">
        <v>20</v>
      </c>
      <c r="B10" s="9" t="s">
        <v>1</v>
      </c>
      <c r="C10" s="8" t="s">
        <v>27</v>
      </c>
      <c r="D10" s="18">
        <v>0</v>
      </c>
      <c r="E10" s="8" t="s">
        <v>29</v>
      </c>
      <c r="F10" s="6" t="s">
        <v>6</v>
      </c>
      <c r="G10" s="11">
        <v>43038</v>
      </c>
      <c r="H10" s="11">
        <v>43131</v>
      </c>
      <c r="I10" s="8" t="s">
        <v>31</v>
      </c>
      <c r="J10" s="6" t="s">
        <v>51</v>
      </c>
    </row>
    <row r="11" spans="1:10" x14ac:dyDescent="0.25">
      <c r="A11" s="8" t="s">
        <v>46</v>
      </c>
      <c r="B11" s="9" t="s">
        <v>54</v>
      </c>
      <c r="C11" s="8" t="s">
        <v>27</v>
      </c>
      <c r="D11" s="18">
        <v>0</v>
      </c>
      <c r="E11" s="8" t="s">
        <v>29</v>
      </c>
      <c r="F11" s="6" t="s">
        <v>6</v>
      </c>
      <c r="G11" s="11">
        <v>43038</v>
      </c>
      <c r="H11" s="11">
        <v>43131</v>
      </c>
      <c r="I11" s="8" t="s">
        <v>31</v>
      </c>
      <c r="J11" s="6" t="s">
        <v>51</v>
      </c>
    </row>
    <row r="12" spans="1:10" x14ac:dyDescent="0.25">
      <c r="A12" s="8" t="s">
        <v>47</v>
      </c>
      <c r="B12" s="9" t="s">
        <v>55</v>
      </c>
      <c r="C12" s="8" t="s">
        <v>27</v>
      </c>
      <c r="D12" s="18">
        <v>0</v>
      </c>
      <c r="E12" s="8" t="s">
        <v>29</v>
      </c>
      <c r="F12" s="6" t="s">
        <v>6</v>
      </c>
      <c r="G12" s="11">
        <v>43038</v>
      </c>
      <c r="H12" s="11">
        <v>43131</v>
      </c>
      <c r="I12" s="8" t="s">
        <v>31</v>
      </c>
      <c r="J12" s="6" t="s">
        <v>51</v>
      </c>
    </row>
    <row r="13" spans="1:10" x14ac:dyDescent="0.25">
      <c r="A13" s="8" t="s">
        <v>21</v>
      </c>
      <c r="B13" s="9" t="s">
        <v>41</v>
      </c>
      <c r="C13" s="8" t="s">
        <v>27</v>
      </c>
      <c r="D13" s="18">
        <v>0</v>
      </c>
      <c r="E13" s="8" t="s">
        <v>29</v>
      </c>
      <c r="F13" s="6" t="s">
        <v>6</v>
      </c>
      <c r="G13" s="11">
        <v>43038</v>
      </c>
      <c r="H13" s="11">
        <v>43131</v>
      </c>
      <c r="I13" s="8" t="s">
        <v>32</v>
      </c>
      <c r="J13" s="6" t="s">
        <v>43</v>
      </c>
    </row>
    <row r="14" spans="1:10" x14ac:dyDescent="0.25">
      <c r="A14" s="8" t="s">
        <v>22</v>
      </c>
      <c r="B14" s="9" t="s">
        <v>42</v>
      </c>
      <c r="C14" s="8" t="s">
        <v>27</v>
      </c>
      <c r="D14" s="18">
        <v>0</v>
      </c>
      <c r="E14" s="9" t="s">
        <v>29</v>
      </c>
      <c r="F14" s="6" t="s">
        <v>6</v>
      </c>
      <c r="G14" s="11">
        <v>43038</v>
      </c>
      <c r="H14" s="11">
        <v>43131</v>
      </c>
      <c r="I14" s="8" t="s">
        <v>32</v>
      </c>
      <c r="J14" s="6" t="s">
        <v>43</v>
      </c>
    </row>
    <row r="15" spans="1:10" x14ac:dyDescent="0.25">
      <c r="A15" s="8" t="s">
        <v>23</v>
      </c>
      <c r="B15" s="10" t="s">
        <v>8</v>
      </c>
      <c r="C15" s="8" t="s">
        <v>27</v>
      </c>
      <c r="D15" s="18">
        <v>0</v>
      </c>
      <c r="E15" s="9" t="s">
        <v>29</v>
      </c>
      <c r="F15" s="9" t="s">
        <v>0</v>
      </c>
      <c r="G15" s="11">
        <v>43038</v>
      </c>
      <c r="H15" s="11">
        <v>43131</v>
      </c>
      <c r="I15" s="8" t="s">
        <v>32</v>
      </c>
      <c r="J15" s="6" t="s">
        <v>60</v>
      </c>
    </row>
    <row r="16" spans="1:10" x14ac:dyDescent="0.25">
      <c r="A16" s="8" t="s">
        <v>44</v>
      </c>
      <c r="B16" s="10" t="s">
        <v>45</v>
      </c>
      <c r="C16" s="8" t="s">
        <v>27</v>
      </c>
      <c r="D16" s="18">
        <v>0</v>
      </c>
      <c r="E16" s="9" t="s">
        <v>29</v>
      </c>
      <c r="F16" s="9" t="s">
        <v>0</v>
      </c>
      <c r="G16" s="11">
        <v>43038</v>
      </c>
      <c r="H16" s="11">
        <v>43131</v>
      </c>
      <c r="I16" s="8" t="s">
        <v>32</v>
      </c>
      <c r="J16" s="6" t="s">
        <v>43</v>
      </c>
    </row>
    <row r="17" spans="1:10" x14ac:dyDescent="0.25">
      <c r="A17" s="8" t="s">
        <v>24</v>
      </c>
      <c r="B17" s="10" t="s">
        <v>39</v>
      </c>
      <c r="C17" s="8" t="s">
        <v>27</v>
      </c>
      <c r="D17" s="18">
        <v>0</v>
      </c>
      <c r="E17" s="9" t="s">
        <v>29</v>
      </c>
      <c r="F17" s="9" t="s">
        <v>0</v>
      </c>
      <c r="G17" s="11">
        <v>43038</v>
      </c>
      <c r="H17" s="11">
        <v>43131</v>
      </c>
      <c r="I17" s="8" t="s">
        <v>32</v>
      </c>
      <c r="J17" s="6" t="s">
        <v>59</v>
      </c>
    </row>
    <row r="18" spans="1:10" x14ac:dyDescent="0.25">
      <c r="A18" s="8" t="s">
        <v>25</v>
      </c>
      <c r="B18" s="10" t="s">
        <v>40</v>
      </c>
      <c r="C18" s="8" t="s">
        <v>27</v>
      </c>
      <c r="D18" s="18">
        <v>0</v>
      </c>
      <c r="E18" s="9" t="s">
        <v>29</v>
      </c>
      <c r="F18" s="9" t="s">
        <v>0</v>
      </c>
      <c r="G18" s="11">
        <v>43038</v>
      </c>
      <c r="H18" s="11">
        <v>43131</v>
      </c>
      <c r="I18" s="8" t="s">
        <v>32</v>
      </c>
      <c r="J18" s="8" t="s">
        <v>58</v>
      </c>
    </row>
    <row r="19" spans="1:10" x14ac:dyDescent="0.25">
      <c r="A19" s="8" t="s">
        <v>26</v>
      </c>
      <c r="B19" s="10" t="s">
        <v>7</v>
      </c>
      <c r="C19" s="8" t="s">
        <v>27</v>
      </c>
      <c r="D19" s="18">
        <v>0</v>
      </c>
      <c r="E19" s="9" t="s">
        <v>29</v>
      </c>
      <c r="F19" s="9" t="s">
        <v>0</v>
      </c>
      <c r="G19" s="11">
        <v>43038</v>
      </c>
      <c r="H19" s="11">
        <v>43131</v>
      </c>
      <c r="I19" s="8" t="s">
        <v>32</v>
      </c>
      <c r="J19" s="8" t="s">
        <v>57</v>
      </c>
    </row>
    <row r="20" spans="1:10" x14ac:dyDescent="0.25">
      <c r="A20" s="8" t="s">
        <v>35</v>
      </c>
      <c r="B20" s="10" t="s">
        <v>9</v>
      </c>
      <c r="C20" s="8" t="s">
        <v>27</v>
      </c>
      <c r="D20" s="18">
        <v>0</v>
      </c>
      <c r="E20" s="9" t="s">
        <v>29</v>
      </c>
      <c r="F20" s="9" t="s">
        <v>0</v>
      </c>
      <c r="G20" s="11">
        <v>43038</v>
      </c>
      <c r="H20" s="11">
        <v>43131</v>
      </c>
      <c r="I20" s="8" t="s">
        <v>32</v>
      </c>
      <c r="J20" s="8" t="s">
        <v>58</v>
      </c>
    </row>
    <row r="21" spans="1:10" x14ac:dyDescent="0.25">
      <c r="G21" s="11"/>
      <c r="H21" s="11"/>
    </row>
    <row r="22" spans="1:10" x14ac:dyDescent="0.25">
      <c r="G22" s="11"/>
      <c r="H22" s="11"/>
    </row>
    <row r="23" spans="1:10" x14ac:dyDescent="0.25">
      <c r="G23" s="11"/>
      <c r="H23" s="11"/>
    </row>
    <row r="24" spans="1:10" x14ac:dyDescent="0.25">
      <c r="G24" s="11"/>
      <c r="H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D17" sqref="D17"/>
    </sheetView>
  </sheetViews>
  <sheetFormatPr defaultRowHeight="15" x14ac:dyDescent="0.25"/>
  <cols>
    <col min="1" max="1" width="5" style="2" bestFit="1" customWidth="1"/>
    <col min="2" max="2" width="7.85546875" style="2" bestFit="1" customWidth="1"/>
    <col min="3" max="3" width="16.7109375" style="4" customWidth="1"/>
    <col min="4" max="4" width="19.85546875" style="4" customWidth="1"/>
    <col min="5" max="5" width="17.28515625" style="4" customWidth="1"/>
    <col min="6" max="6" width="16.7109375" style="4" customWidth="1"/>
    <col min="7" max="7" width="20.28515625" style="4" customWidth="1"/>
    <col min="8" max="8" width="20" style="4" customWidth="1"/>
    <col min="9" max="16" width="16.7109375" style="4" customWidth="1"/>
  </cols>
  <sheetData>
    <row r="1" spans="1:16" s="1" customFormat="1" ht="30" x14ac:dyDescent="0.25">
      <c r="A1" s="3"/>
      <c r="B1" s="3"/>
      <c r="C1" s="19" t="s">
        <v>19</v>
      </c>
      <c r="D1" s="19" t="s">
        <v>48</v>
      </c>
      <c r="E1" s="19" t="s">
        <v>49</v>
      </c>
      <c r="F1" s="19" t="s">
        <v>20</v>
      </c>
      <c r="G1" s="19" t="s">
        <v>46</v>
      </c>
      <c r="H1" s="19" t="s">
        <v>47</v>
      </c>
      <c r="I1" s="19" t="s">
        <v>21</v>
      </c>
      <c r="J1" s="19" t="s">
        <v>22</v>
      </c>
      <c r="K1" s="19" t="s">
        <v>23</v>
      </c>
      <c r="L1" s="19" t="s">
        <v>44</v>
      </c>
      <c r="M1" s="19" t="s">
        <v>24</v>
      </c>
      <c r="N1" s="19" t="s">
        <v>25</v>
      </c>
      <c r="O1" s="19" t="s">
        <v>35</v>
      </c>
      <c r="P1" s="19" t="s">
        <v>26</v>
      </c>
    </row>
    <row r="2" spans="1:16" s="1" customFormat="1" ht="45" x14ac:dyDescent="0.25">
      <c r="A2" s="3"/>
      <c r="B2" s="3"/>
      <c r="C2" s="19" t="str">
        <f>VLOOKUP('Data - Quarterly'!C1,About!$A4:$J20,2,FALSE)</f>
        <v>Registered births</v>
      </c>
      <c r="D2" s="19" t="str">
        <f>VLOOKUP('Data - Quarterly'!D1,About!$A4:$J20,2,FALSE)</f>
        <v>Registered births, female</v>
      </c>
      <c r="E2" s="19" t="str">
        <f>VLOOKUP('Data - Quarterly'!E1,About!$A4:$J20,2,FALSE)</f>
        <v>Registered births, male</v>
      </c>
      <c r="F2" s="19" t="str">
        <f>VLOOKUP('Data - Quarterly'!F1,About!$A4:$J20,2,FALSE)</f>
        <v>Registered deaths</v>
      </c>
      <c r="G2" s="19" t="str">
        <f>VLOOKUP('Data - Quarterly'!G1,About!$A4:$J20,2,FALSE)</f>
        <v>Registered deaths, female</v>
      </c>
      <c r="H2" s="19" t="str">
        <f>VLOOKUP('Data - Quarterly'!H1,About!$A4:$J20,2,FALSE)</f>
        <v>Registered deaths, male</v>
      </c>
      <c r="I2" s="19" t="str">
        <f>VLOOKUP('Data - Quarterly'!I1,About!$A4:$J20,2,FALSE)</f>
        <v>Total arrivals to St Helena</v>
      </c>
      <c r="J2" s="19" t="str">
        <f>VLOOKUP('Data - Quarterly'!J1,About!$A4:$J20,2,FALSE)</f>
        <v>Total departures from St Helena</v>
      </c>
      <c r="K2" s="19" t="str">
        <f>VLOOKUP('Data - Quarterly'!K1,About!$A4:$J20,2,FALSE)</f>
        <v>Arrivals by sea - RMS St Helena</v>
      </c>
      <c r="L2" s="19" t="str">
        <f>VLOOKUP('Data - Quarterly'!L1,About!$A4:$J20,2,FALSE)</f>
        <v>Other arrivals, including yachts</v>
      </c>
      <c r="M2" s="19" t="str">
        <f>VLOOKUP('Data - Quarterly'!M1,About!$A4:$J20,2,FALSE)</f>
        <v>Arrivals by air</v>
      </c>
      <c r="N2" s="19" t="str">
        <f>VLOOKUP('Data - Quarterly'!N1,About!$A4:$J20,2,FALSE)</f>
        <v>Departures for overseas employment</v>
      </c>
      <c r="O2" s="19" t="str">
        <f>VLOOKUP('Data - Quarterly'!O1,About!$A4:$J20,2,FALSE)</f>
        <v>Returning from overseas employment</v>
      </c>
      <c r="P2" s="19" t="str">
        <f>VLOOKUP('Data - Quarterly'!P1,About!$A4:$J20,2,FALSE)</f>
        <v>Arrivals for tourism</v>
      </c>
    </row>
    <row r="3" spans="1:16" s="1" customFormat="1" ht="30" x14ac:dyDescent="0.25">
      <c r="A3" s="3" t="s">
        <v>0</v>
      </c>
      <c r="B3" s="3" t="s">
        <v>6</v>
      </c>
      <c r="C3" s="19" t="str">
        <f>VLOOKUP('Data - Quarterly'!C1,About!$A4:$J20,5,FALSE)</f>
        <v>Total during period</v>
      </c>
      <c r="D3" s="19" t="str">
        <f>VLOOKUP('Data - Quarterly'!D1,About!$A4:$J20,5,FALSE)</f>
        <v>Total during period</v>
      </c>
      <c r="E3" s="19" t="str">
        <f>VLOOKUP('Data - Quarterly'!E1,About!$A4:$J20,5,FALSE)</f>
        <v>Total during period</v>
      </c>
      <c r="F3" s="19" t="str">
        <f>VLOOKUP('Data - Quarterly'!F1,About!$A4:$J20,5,FALSE)</f>
        <v>Total during period</v>
      </c>
      <c r="G3" s="19" t="str">
        <f>VLOOKUP('Data - Quarterly'!G1,About!$A4:$J20,5,FALSE)</f>
        <v>Total during period</v>
      </c>
      <c r="H3" s="19" t="str">
        <f>VLOOKUP('Data - Quarterly'!H1,About!$A4:$J20,5,FALSE)</f>
        <v>Total during period</v>
      </c>
      <c r="I3" s="19" t="str">
        <f>VLOOKUP('Data - Quarterly'!I1,About!$A4:$J20,5,FALSE)</f>
        <v>Total during period</v>
      </c>
      <c r="J3" s="19" t="str">
        <f>VLOOKUP('Data - Quarterly'!J1,About!$A4:$J20,5,FALSE)</f>
        <v>Total during period</v>
      </c>
      <c r="K3" s="19" t="str">
        <f>VLOOKUP('Data - Quarterly'!K1,About!$A4:$J20,5,FALSE)</f>
        <v>Total during period</v>
      </c>
      <c r="L3" s="19" t="str">
        <f>VLOOKUP('Data - Quarterly'!L1,About!$A4:$J20,5,FALSE)</f>
        <v>Total during period</v>
      </c>
      <c r="M3" s="19" t="str">
        <f>VLOOKUP('Data - Quarterly'!M1,About!$A4:$J20,5,FALSE)</f>
        <v>Total during period</v>
      </c>
      <c r="N3" s="19" t="str">
        <f>VLOOKUP('Data - Quarterly'!N1,About!$A4:$J20,5,FALSE)</f>
        <v>Total during period</v>
      </c>
      <c r="O3" s="19" t="str">
        <f>VLOOKUP('Data - Quarterly'!O1,About!$A4:$J20,5,FALSE)</f>
        <v>Total during period</v>
      </c>
      <c r="P3" s="19" t="str">
        <f>VLOOKUP('Data - Quarterly'!P1,About!$A4:$J20,5,FALSE)</f>
        <v>Total during period</v>
      </c>
    </row>
    <row r="4" spans="1:16" s="1" customFormat="1" x14ac:dyDescent="0.25">
      <c r="A4" s="3">
        <v>2010</v>
      </c>
      <c r="B4" s="3">
        <v>1</v>
      </c>
      <c r="C4" s="23">
        <v>6</v>
      </c>
      <c r="D4" s="23">
        <v>2</v>
      </c>
      <c r="E4" s="23">
        <v>4</v>
      </c>
      <c r="F4" s="23">
        <v>15</v>
      </c>
      <c r="G4" s="23">
        <v>8</v>
      </c>
      <c r="H4" s="23">
        <v>7</v>
      </c>
      <c r="I4" s="4">
        <v>745</v>
      </c>
      <c r="J4" s="4">
        <v>921</v>
      </c>
      <c r="K4" s="4">
        <v>487</v>
      </c>
      <c r="L4" s="4">
        <v>258</v>
      </c>
      <c r="M4" s="23">
        <v>0</v>
      </c>
      <c r="N4" s="4">
        <v>204</v>
      </c>
      <c r="O4" s="4">
        <v>44</v>
      </c>
      <c r="P4" s="4">
        <v>428</v>
      </c>
    </row>
    <row r="5" spans="1:16" s="1" customFormat="1" x14ac:dyDescent="0.25">
      <c r="A5" s="3">
        <v>2010</v>
      </c>
      <c r="B5" s="3">
        <v>2</v>
      </c>
      <c r="C5" s="23">
        <v>10</v>
      </c>
      <c r="D5" s="23">
        <v>3</v>
      </c>
      <c r="E5" s="23">
        <v>7</v>
      </c>
      <c r="F5" s="23">
        <v>12</v>
      </c>
      <c r="G5" s="23">
        <v>2</v>
      </c>
      <c r="H5" s="23">
        <v>10</v>
      </c>
      <c r="I5" s="4">
        <v>743</v>
      </c>
      <c r="J5" s="4">
        <v>687</v>
      </c>
      <c r="K5" s="4">
        <v>601</v>
      </c>
      <c r="L5" s="4">
        <v>142</v>
      </c>
      <c r="M5" s="23">
        <v>0</v>
      </c>
      <c r="N5" s="4">
        <v>150</v>
      </c>
      <c r="O5" s="4">
        <v>148</v>
      </c>
      <c r="P5" s="4">
        <v>341</v>
      </c>
    </row>
    <row r="6" spans="1:16" s="1" customFormat="1" x14ac:dyDescent="0.25">
      <c r="A6" s="3">
        <v>2010</v>
      </c>
      <c r="B6" s="3">
        <v>3</v>
      </c>
      <c r="C6" s="23">
        <v>11</v>
      </c>
      <c r="D6" s="23">
        <v>7</v>
      </c>
      <c r="E6" s="23">
        <v>4</v>
      </c>
      <c r="F6" s="23">
        <v>16</v>
      </c>
      <c r="G6" s="23">
        <v>8</v>
      </c>
      <c r="H6" s="23">
        <v>8</v>
      </c>
      <c r="I6" s="4">
        <v>529</v>
      </c>
      <c r="J6" s="4">
        <v>618</v>
      </c>
      <c r="K6" s="4">
        <v>429</v>
      </c>
      <c r="L6" s="4">
        <v>100</v>
      </c>
      <c r="M6" s="23">
        <v>0</v>
      </c>
      <c r="N6" s="4">
        <v>84</v>
      </c>
      <c r="O6" s="4">
        <v>42</v>
      </c>
      <c r="P6" s="4">
        <v>205</v>
      </c>
    </row>
    <row r="7" spans="1:16" s="1" customFormat="1" x14ac:dyDescent="0.25">
      <c r="A7" s="3">
        <v>2010</v>
      </c>
      <c r="B7" s="3">
        <v>4</v>
      </c>
      <c r="C7" s="23">
        <v>7</v>
      </c>
      <c r="D7" s="23">
        <v>4</v>
      </c>
      <c r="E7" s="23">
        <v>3</v>
      </c>
      <c r="F7" s="23">
        <v>10</v>
      </c>
      <c r="G7" s="23">
        <v>4</v>
      </c>
      <c r="H7" s="23">
        <v>6</v>
      </c>
      <c r="I7" s="4">
        <v>1108</v>
      </c>
      <c r="J7" s="4">
        <v>770</v>
      </c>
      <c r="K7" s="4">
        <v>960</v>
      </c>
      <c r="L7" s="4">
        <v>148</v>
      </c>
      <c r="M7" s="23">
        <v>0</v>
      </c>
      <c r="N7" s="4">
        <v>128</v>
      </c>
      <c r="O7" s="4">
        <v>248</v>
      </c>
      <c r="P7" s="4">
        <v>501</v>
      </c>
    </row>
    <row r="8" spans="1:16" s="1" customFormat="1" x14ac:dyDescent="0.25">
      <c r="A8" s="3">
        <v>2011</v>
      </c>
      <c r="B8" s="3">
        <v>1</v>
      </c>
      <c r="C8" s="23">
        <v>10</v>
      </c>
      <c r="D8" s="23">
        <v>5</v>
      </c>
      <c r="E8" s="23">
        <v>5</v>
      </c>
      <c r="F8" s="23">
        <v>8</v>
      </c>
      <c r="G8" s="23">
        <v>7</v>
      </c>
      <c r="H8" s="23">
        <v>1</v>
      </c>
      <c r="I8" s="4">
        <v>871</v>
      </c>
      <c r="J8" s="4">
        <v>1089</v>
      </c>
      <c r="K8" s="4">
        <v>491</v>
      </c>
      <c r="L8" s="4">
        <v>380</v>
      </c>
      <c r="M8" s="23">
        <v>0</v>
      </c>
      <c r="N8" s="4">
        <v>186</v>
      </c>
      <c r="O8" s="4">
        <v>61</v>
      </c>
      <c r="P8" s="4">
        <v>551</v>
      </c>
    </row>
    <row r="9" spans="1:16" s="1" customFormat="1" x14ac:dyDescent="0.25">
      <c r="A9" s="3">
        <v>2011</v>
      </c>
      <c r="B9" s="3">
        <v>2</v>
      </c>
      <c r="C9" s="23">
        <v>3</v>
      </c>
      <c r="D9" s="23">
        <v>2</v>
      </c>
      <c r="E9" s="23">
        <v>1</v>
      </c>
      <c r="F9" s="23">
        <v>12</v>
      </c>
      <c r="G9" s="23">
        <v>2</v>
      </c>
      <c r="H9" s="23">
        <v>10</v>
      </c>
      <c r="I9" s="4">
        <v>880</v>
      </c>
      <c r="J9" s="4">
        <v>852</v>
      </c>
      <c r="K9" s="4">
        <v>739</v>
      </c>
      <c r="L9" s="4">
        <v>141</v>
      </c>
      <c r="M9" s="23">
        <v>0</v>
      </c>
      <c r="N9" s="4">
        <v>156</v>
      </c>
      <c r="O9" s="4">
        <v>124</v>
      </c>
      <c r="P9" s="4">
        <v>388</v>
      </c>
    </row>
    <row r="10" spans="1:16" s="1" customFormat="1" x14ac:dyDescent="0.25">
      <c r="A10" s="3">
        <v>2011</v>
      </c>
      <c r="B10" s="3">
        <v>3</v>
      </c>
      <c r="C10" s="23">
        <v>14</v>
      </c>
      <c r="D10" s="23">
        <v>8</v>
      </c>
      <c r="E10" s="23">
        <v>6</v>
      </c>
      <c r="F10" s="23">
        <v>14</v>
      </c>
      <c r="G10" s="23">
        <v>9</v>
      </c>
      <c r="H10" s="23">
        <v>5</v>
      </c>
      <c r="I10" s="4">
        <v>661</v>
      </c>
      <c r="J10" s="4">
        <v>799</v>
      </c>
      <c r="K10" s="4">
        <v>578</v>
      </c>
      <c r="L10" s="4">
        <v>83</v>
      </c>
      <c r="M10" s="23">
        <v>0</v>
      </c>
      <c r="N10" s="4">
        <v>141</v>
      </c>
      <c r="O10" s="4">
        <v>133</v>
      </c>
      <c r="P10" s="4">
        <v>182</v>
      </c>
    </row>
    <row r="11" spans="1:16" s="1" customFormat="1" x14ac:dyDescent="0.25">
      <c r="A11" s="3">
        <v>2011</v>
      </c>
      <c r="B11" s="3">
        <v>4</v>
      </c>
      <c r="C11" s="23">
        <v>7</v>
      </c>
      <c r="D11" s="23">
        <v>4</v>
      </c>
      <c r="E11" s="23">
        <v>3</v>
      </c>
      <c r="F11" s="23">
        <v>15</v>
      </c>
      <c r="G11" s="23">
        <v>9</v>
      </c>
      <c r="H11" s="23">
        <v>6</v>
      </c>
      <c r="I11" s="4">
        <v>850</v>
      </c>
      <c r="J11" s="4">
        <v>531</v>
      </c>
      <c r="K11" s="4">
        <v>734</v>
      </c>
      <c r="L11" s="4">
        <v>116</v>
      </c>
      <c r="M11" s="23">
        <v>0</v>
      </c>
      <c r="N11" s="4">
        <v>90</v>
      </c>
      <c r="O11" s="4">
        <v>270</v>
      </c>
      <c r="P11" s="4">
        <v>213</v>
      </c>
    </row>
    <row r="12" spans="1:16" x14ac:dyDescent="0.25">
      <c r="A12" s="2">
        <v>2012</v>
      </c>
      <c r="B12" s="2">
        <v>1</v>
      </c>
      <c r="C12" s="4">
        <v>9</v>
      </c>
      <c r="D12" s="4">
        <v>4</v>
      </c>
      <c r="E12" s="4">
        <v>5</v>
      </c>
      <c r="F12" s="4">
        <v>16</v>
      </c>
      <c r="G12" s="4">
        <v>9</v>
      </c>
      <c r="H12" s="4">
        <v>7</v>
      </c>
      <c r="I12" s="4">
        <v>996</v>
      </c>
      <c r="J12" s="4">
        <v>1080</v>
      </c>
      <c r="K12" s="4">
        <v>680</v>
      </c>
      <c r="L12" s="4">
        <f t="shared" ref="L12:L34" si="0">I12-K12-M12</f>
        <v>316</v>
      </c>
      <c r="M12" s="4">
        <v>0</v>
      </c>
      <c r="N12" s="4">
        <v>287</v>
      </c>
      <c r="O12" s="4">
        <v>128</v>
      </c>
      <c r="P12" s="4">
        <v>414</v>
      </c>
    </row>
    <row r="13" spans="1:16" x14ac:dyDescent="0.25">
      <c r="A13" s="2">
        <v>2012</v>
      </c>
      <c r="B13" s="2">
        <v>2</v>
      </c>
      <c r="C13" s="4">
        <v>3</v>
      </c>
      <c r="D13" s="4">
        <v>1</v>
      </c>
      <c r="E13" s="4">
        <v>2</v>
      </c>
      <c r="F13" s="4">
        <v>12</v>
      </c>
      <c r="G13" s="4">
        <v>6</v>
      </c>
      <c r="H13" s="4">
        <v>6</v>
      </c>
      <c r="I13" s="4">
        <v>753</v>
      </c>
      <c r="J13" s="4">
        <v>836</v>
      </c>
      <c r="K13" s="4">
        <v>594</v>
      </c>
      <c r="L13" s="4">
        <f t="shared" si="0"/>
        <v>159</v>
      </c>
      <c r="M13" s="4">
        <v>0</v>
      </c>
      <c r="N13" s="4">
        <v>161</v>
      </c>
      <c r="O13" s="4">
        <v>142</v>
      </c>
      <c r="P13" s="4">
        <v>229</v>
      </c>
    </row>
    <row r="14" spans="1:16" x14ac:dyDescent="0.25">
      <c r="A14" s="2">
        <v>2012</v>
      </c>
      <c r="B14" s="2">
        <v>3</v>
      </c>
      <c r="C14" s="4">
        <v>9</v>
      </c>
      <c r="D14" s="4">
        <v>6</v>
      </c>
      <c r="E14" s="4">
        <v>3</v>
      </c>
      <c r="F14" s="4">
        <v>19</v>
      </c>
      <c r="G14" s="4">
        <v>7</v>
      </c>
      <c r="H14" s="4">
        <v>12</v>
      </c>
      <c r="I14" s="4">
        <v>547</v>
      </c>
      <c r="J14" s="4">
        <v>488</v>
      </c>
      <c r="K14" s="4">
        <v>497</v>
      </c>
      <c r="L14" s="4">
        <f t="shared" si="0"/>
        <v>50</v>
      </c>
      <c r="M14" s="4">
        <v>0</v>
      </c>
      <c r="N14" s="4">
        <v>77</v>
      </c>
      <c r="O14" s="4">
        <v>92</v>
      </c>
      <c r="P14" s="4">
        <v>95</v>
      </c>
    </row>
    <row r="15" spans="1:16" x14ac:dyDescent="0.25">
      <c r="A15" s="2">
        <v>2012</v>
      </c>
      <c r="B15" s="2">
        <v>4</v>
      </c>
      <c r="C15" s="4">
        <v>11</v>
      </c>
      <c r="D15" s="4">
        <v>6</v>
      </c>
      <c r="E15" s="4">
        <v>5</v>
      </c>
      <c r="F15" s="4">
        <v>15</v>
      </c>
      <c r="G15" s="4">
        <v>4</v>
      </c>
      <c r="H15" s="4">
        <v>11</v>
      </c>
      <c r="I15" s="4">
        <v>1060</v>
      </c>
      <c r="J15" s="4">
        <v>764</v>
      </c>
      <c r="K15" s="4">
        <v>960</v>
      </c>
      <c r="L15" s="4">
        <f t="shared" si="0"/>
        <v>100</v>
      </c>
      <c r="M15" s="4">
        <v>0</v>
      </c>
      <c r="N15" s="4">
        <v>132</v>
      </c>
      <c r="O15" s="4">
        <v>285</v>
      </c>
      <c r="P15" s="4">
        <v>246</v>
      </c>
    </row>
    <row r="16" spans="1:16" x14ac:dyDescent="0.25">
      <c r="A16" s="2">
        <v>2013</v>
      </c>
      <c r="B16" s="2">
        <v>1</v>
      </c>
      <c r="C16" s="4">
        <v>8</v>
      </c>
      <c r="D16" s="4">
        <v>7</v>
      </c>
      <c r="E16" s="4">
        <v>1</v>
      </c>
      <c r="F16" s="4">
        <v>12</v>
      </c>
      <c r="G16" s="4">
        <v>4</v>
      </c>
      <c r="H16" s="4">
        <v>8</v>
      </c>
      <c r="I16" s="4">
        <v>1237</v>
      </c>
      <c r="J16" s="4">
        <v>1314</v>
      </c>
      <c r="K16" s="4">
        <v>722</v>
      </c>
      <c r="L16" s="4">
        <f t="shared" si="0"/>
        <v>515</v>
      </c>
      <c r="M16" s="4">
        <v>0</v>
      </c>
      <c r="N16" s="4">
        <v>252</v>
      </c>
      <c r="O16" s="4">
        <v>104</v>
      </c>
      <c r="P16" s="4">
        <v>388</v>
      </c>
    </row>
    <row r="17" spans="1:16" x14ac:dyDescent="0.25">
      <c r="A17" s="2">
        <v>2013</v>
      </c>
      <c r="B17" s="2">
        <v>2</v>
      </c>
      <c r="C17" s="4">
        <v>8</v>
      </c>
      <c r="D17" s="4">
        <v>2</v>
      </c>
      <c r="E17" s="4">
        <v>6</v>
      </c>
      <c r="F17" s="4">
        <v>14</v>
      </c>
      <c r="G17" s="4">
        <v>6</v>
      </c>
      <c r="H17" s="4">
        <v>8</v>
      </c>
      <c r="I17" s="4">
        <v>782</v>
      </c>
      <c r="J17" s="4">
        <v>838</v>
      </c>
      <c r="K17" s="4">
        <v>610</v>
      </c>
      <c r="L17" s="4">
        <f t="shared" si="0"/>
        <v>172</v>
      </c>
      <c r="M17" s="4">
        <v>0</v>
      </c>
      <c r="N17" s="4">
        <v>126</v>
      </c>
      <c r="O17" s="4">
        <v>144</v>
      </c>
      <c r="P17" s="4">
        <v>230</v>
      </c>
    </row>
    <row r="18" spans="1:16" x14ac:dyDescent="0.25">
      <c r="A18" s="2">
        <v>2013</v>
      </c>
      <c r="B18" s="2">
        <v>3</v>
      </c>
      <c r="C18" s="4">
        <v>11</v>
      </c>
      <c r="D18" s="4">
        <v>7</v>
      </c>
      <c r="E18" s="4">
        <v>4</v>
      </c>
      <c r="F18" s="4">
        <v>14</v>
      </c>
      <c r="G18" s="4">
        <v>5</v>
      </c>
      <c r="H18" s="4">
        <v>9</v>
      </c>
      <c r="I18" s="4">
        <v>694</v>
      </c>
      <c r="J18" s="4">
        <v>691</v>
      </c>
      <c r="K18" s="4">
        <v>613</v>
      </c>
      <c r="L18" s="4">
        <f t="shared" si="0"/>
        <v>81</v>
      </c>
      <c r="M18" s="4">
        <v>0</v>
      </c>
      <c r="N18" s="4">
        <v>86</v>
      </c>
      <c r="O18" s="4">
        <v>89</v>
      </c>
      <c r="P18" s="4">
        <v>125</v>
      </c>
    </row>
    <row r="19" spans="1:16" x14ac:dyDescent="0.25">
      <c r="A19" s="2">
        <v>2013</v>
      </c>
      <c r="B19" s="2">
        <v>4</v>
      </c>
      <c r="C19" s="4">
        <v>8</v>
      </c>
      <c r="D19" s="4">
        <v>6</v>
      </c>
      <c r="E19" s="4">
        <v>2</v>
      </c>
      <c r="F19" s="4">
        <v>15</v>
      </c>
      <c r="G19" s="4">
        <v>6</v>
      </c>
      <c r="H19" s="4">
        <v>9</v>
      </c>
      <c r="I19" s="4">
        <v>1043</v>
      </c>
      <c r="J19" s="4">
        <v>803</v>
      </c>
      <c r="K19" s="4">
        <v>950</v>
      </c>
      <c r="L19" s="4">
        <f t="shared" si="0"/>
        <v>93</v>
      </c>
      <c r="M19" s="4">
        <v>0</v>
      </c>
      <c r="N19" s="4">
        <v>92</v>
      </c>
      <c r="O19" s="4">
        <v>257</v>
      </c>
      <c r="P19" s="4">
        <v>333</v>
      </c>
    </row>
    <row r="20" spans="1:16" x14ac:dyDescent="0.25">
      <c r="A20" s="2">
        <v>2014</v>
      </c>
      <c r="B20" s="2">
        <v>1</v>
      </c>
      <c r="C20" s="4">
        <v>6</v>
      </c>
      <c r="D20" s="4">
        <v>4</v>
      </c>
      <c r="E20" s="4">
        <v>2</v>
      </c>
      <c r="F20" s="4">
        <v>21</v>
      </c>
      <c r="G20" s="4">
        <v>6</v>
      </c>
      <c r="H20" s="4">
        <v>15</v>
      </c>
      <c r="I20" s="4">
        <v>1292</v>
      </c>
      <c r="J20" s="4">
        <v>1168</v>
      </c>
      <c r="K20" s="4">
        <v>938</v>
      </c>
      <c r="L20" s="4">
        <f t="shared" si="0"/>
        <v>354</v>
      </c>
      <c r="M20" s="4">
        <v>0</v>
      </c>
      <c r="N20" s="4">
        <v>236</v>
      </c>
      <c r="O20" s="4">
        <v>104</v>
      </c>
      <c r="P20" s="4">
        <v>351</v>
      </c>
    </row>
    <row r="21" spans="1:16" x14ac:dyDescent="0.25">
      <c r="A21" s="2">
        <v>2014</v>
      </c>
      <c r="B21" s="2">
        <v>2</v>
      </c>
      <c r="C21" s="4">
        <v>16</v>
      </c>
      <c r="D21" s="4">
        <v>6</v>
      </c>
      <c r="E21" s="4">
        <v>10</v>
      </c>
      <c r="F21" s="4">
        <v>9</v>
      </c>
      <c r="G21" s="4">
        <v>5</v>
      </c>
      <c r="H21" s="4">
        <v>4</v>
      </c>
      <c r="I21" s="4">
        <v>742</v>
      </c>
      <c r="J21" s="4">
        <v>958</v>
      </c>
      <c r="K21" s="4">
        <v>605</v>
      </c>
      <c r="L21" s="4">
        <f t="shared" si="0"/>
        <v>137</v>
      </c>
      <c r="M21" s="4">
        <v>0</v>
      </c>
      <c r="N21" s="4">
        <v>109</v>
      </c>
      <c r="O21" s="4">
        <v>94</v>
      </c>
      <c r="P21" s="4">
        <v>124</v>
      </c>
    </row>
    <row r="22" spans="1:16" x14ac:dyDescent="0.25">
      <c r="A22" s="2">
        <v>2014</v>
      </c>
      <c r="B22" s="2">
        <v>3</v>
      </c>
      <c r="C22" s="4">
        <v>19</v>
      </c>
      <c r="D22" s="4">
        <v>10</v>
      </c>
      <c r="E22" s="4">
        <v>9</v>
      </c>
      <c r="F22" s="4">
        <v>19</v>
      </c>
      <c r="G22" s="4">
        <v>6</v>
      </c>
      <c r="H22" s="4">
        <v>13</v>
      </c>
      <c r="I22" s="4">
        <v>742</v>
      </c>
      <c r="J22" s="4">
        <v>655</v>
      </c>
      <c r="K22" s="4">
        <v>711</v>
      </c>
      <c r="L22" s="4">
        <f t="shared" si="0"/>
        <v>31</v>
      </c>
      <c r="M22" s="4">
        <v>0</v>
      </c>
      <c r="N22" s="4">
        <v>96</v>
      </c>
      <c r="O22" s="4">
        <v>103</v>
      </c>
      <c r="P22" s="4">
        <v>137</v>
      </c>
    </row>
    <row r="23" spans="1:16" x14ac:dyDescent="0.25">
      <c r="A23" s="2">
        <v>2014</v>
      </c>
      <c r="B23" s="2">
        <v>4</v>
      </c>
      <c r="C23" s="4">
        <v>7</v>
      </c>
      <c r="D23" s="4">
        <v>3</v>
      </c>
      <c r="E23" s="4">
        <v>4</v>
      </c>
      <c r="F23" s="4">
        <v>12</v>
      </c>
      <c r="G23" s="4">
        <v>8</v>
      </c>
      <c r="H23" s="4">
        <v>4</v>
      </c>
      <c r="I23" s="4">
        <v>1063</v>
      </c>
      <c r="J23" s="4">
        <v>757</v>
      </c>
      <c r="K23" s="4">
        <v>987</v>
      </c>
      <c r="L23" s="4">
        <f t="shared" si="0"/>
        <v>76</v>
      </c>
      <c r="M23" s="4">
        <v>0</v>
      </c>
      <c r="N23" s="4">
        <v>107</v>
      </c>
      <c r="O23" s="4">
        <v>245</v>
      </c>
      <c r="P23" s="4">
        <v>301</v>
      </c>
    </row>
    <row r="24" spans="1:16" x14ac:dyDescent="0.25">
      <c r="A24" s="2">
        <v>2015</v>
      </c>
      <c r="B24" s="2">
        <v>1</v>
      </c>
      <c r="C24" s="4">
        <v>13</v>
      </c>
      <c r="D24" s="4">
        <v>5</v>
      </c>
      <c r="E24" s="4">
        <v>8</v>
      </c>
      <c r="F24" s="4">
        <v>13</v>
      </c>
      <c r="G24" s="4">
        <v>6</v>
      </c>
      <c r="H24" s="4">
        <v>7</v>
      </c>
      <c r="I24" s="4">
        <v>1409</v>
      </c>
      <c r="J24" s="4">
        <v>1401</v>
      </c>
      <c r="K24" s="4">
        <v>947</v>
      </c>
      <c r="L24" s="4">
        <f t="shared" si="0"/>
        <v>462</v>
      </c>
      <c r="M24" s="4">
        <v>0</v>
      </c>
      <c r="N24" s="4">
        <v>242</v>
      </c>
      <c r="O24" s="4">
        <v>123</v>
      </c>
      <c r="P24" s="4">
        <v>430</v>
      </c>
    </row>
    <row r="25" spans="1:16" x14ac:dyDescent="0.25">
      <c r="A25" s="2">
        <v>2015</v>
      </c>
      <c r="B25" s="2">
        <v>2</v>
      </c>
      <c r="C25" s="4">
        <v>13</v>
      </c>
      <c r="D25" s="4">
        <v>5</v>
      </c>
      <c r="E25" s="4">
        <v>8</v>
      </c>
      <c r="F25" s="4">
        <v>15</v>
      </c>
      <c r="G25" s="4">
        <v>6</v>
      </c>
      <c r="H25" s="4">
        <v>9</v>
      </c>
      <c r="I25" s="4">
        <v>766</v>
      </c>
      <c r="J25" s="4">
        <v>1067</v>
      </c>
      <c r="K25" s="4">
        <v>626</v>
      </c>
      <c r="L25" s="4">
        <f t="shared" si="0"/>
        <v>140</v>
      </c>
      <c r="M25" s="4">
        <v>0</v>
      </c>
      <c r="N25" s="4">
        <v>137</v>
      </c>
      <c r="O25" s="4">
        <v>112</v>
      </c>
      <c r="P25" s="4">
        <v>172</v>
      </c>
    </row>
    <row r="26" spans="1:16" x14ac:dyDescent="0.25">
      <c r="A26" s="2">
        <v>2015</v>
      </c>
      <c r="B26" s="2">
        <v>3</v>
      </c>
      <c r="C26" s="4">
        <v>7</v>
      </c>
      <c r="D26" s="4">
        <v>1</v>
      </c>
      <c r="E26" s="4">
        <v>6</v>
      </c>
      <c r="F26" s="4">
        <v>16</v>
      </c>
      <c r="G26" s="4">
        <v>6</v>
      </c>
      <c r="H26" s="4">
        <v>10</v>
      </c>
      <c r="I26" s="4">
        <v>967</v>
      </c>
      <c r="J26" s="4">
        <v>890</v>
      </c>
      <c r="K26" s="4">
        <v>881</v>
      </c>
      <c r="L26" s="4">
        <f t="shared" si="0"/>
        <v>86</v>
      </c>
      <c r="M26" s="4">
        <v>0</v>
      </c>
      <c r="N26" s="4">
        <v>96</v>
      </c>
      <c r="O26" s="4">
        <v>122</v>
      </c>
      <c r="P26" s="4">
        <v>117</v>
      </c>
    </row>
    <row r="27" spans="1:16" x14ac:dyDescent="0.25">
      <c r="A27" s="2">
        <v>2015</v>
      </c>
      <c r="B27" s="2">
        <v>4</v>
      </c>
      <c r="C27" s="4">
        <v>7</v>
      </c>
      <c r="D27" s="4">
        <v>5</v>
      </c>
      <c r="E27" s="4">
        <v>2</v>
      </c>
      <c r="F27" s="4">
        <v>11</v>
      </c>
      <c r="G27" s="4">
        <v>5</v>
      </c>
      <c r="H27" s="4">
        <v>6</v>
      </c>
      <c r="I27" s="4">
        <v>1079</v>
      </c>
      <c r="J27" s="4">
        <v>908</v>
      </c>
      <c r="K27" s="4">
        <v>967</v>
      </c>
      <c r="L27" s="4">
        <f t="shared" si="0"/>
        <v>112</v>
      </c>
      <c r="M27" s="4">
        <v>0</v>
      </c>
      <c r="N27" s="4">
        <v>80</v>
      </c>
      <c r="O27" s="4">
        <v>246</v>
      </c>
      <c r="P27" s="4">
        <v>224</v>
      </c>
    </row>
    <row r="28" spans="1:16" x14ac:dyDescent="0.25">
      <c r="A28" s="2">
        <v>2016</v>
      </c>
      <c r="B28" s="2">
        <v>1</v>
      </c>
      <c r="C28" s="4">
        <v>11</v>
      </c>
      <c r="D28" s="4">
        <v>6</v>
      </c>
      <c r="E28" s="4">
        <v>5</v>
      </c>
      <c r="F28" s="4">
        <v>15</v>
      </c>
      <c r="G28" s="4">
        <v>7</v>
      </c>
      <c r="H28" s="4">
        <v>8</v>
      </c>
      <c r="I28" s="4">
        <v>1440</v>
      </c>
      <c r="J28" s="4">
        <v>1418</v>
      </c>
      <c r="K28" s="4">
        <v>1062</v>
      </c>
      <c r="L28" s="4">
        <f t="shared" si="0"/>
        <v>378</v>
      </c>
      <c r="M28" s="4">
        <v>0</v>
      </c>
      <c r="N28" s="4">
        <v>240</v>
      </c>
      <c r="O28" s="4">
        <v>140</v>
      </c>
      <c r="P28" s="4">
        <v>562</v>
      </c>
    </row>
    <row r="29" spans="1:16" x14ac:dyDescent="0.25">
      <c r="A29" s="2">
        <v>2016</v>
      </c>
      <c r="B29" s="2">
        <v>2</v>
      </c>
      <c r="C29" s="4">
        <v>8</v>
      </c>
      <c r="D29" s="4">
        <v>4</v>
      </c>
      <c r="E29" s="4">
        <v>4</v>
      </c>
      <c r="F29" s="4">
        <v>13</v>
      </c>
      <c r="G29" s="4">
        <v>6</v>
      </c>
      <c r="H29" s="4">
        <v>7</v>
      </c>
      <c r="I29" s="4">
        <v>818</v>
      </c>
      <c r="J29" s="4">
        <v>912</v>
      </c>
      <c r="K29" s="4">
        <v>560</v>
      </c>
      <c r="L29" s="4">
        <f t="shared" si="0"/>
        <v>210</v>
      </c>
      <c r="M29" s="4">
        <v>48</v>
      </c>
      <c r="N29" s="4">
        <v>89</v>
      </c>
      <c r="O29" s="4">
        <v>79</v>
      </c>
      <c r="P29" s="4">
        <v>264</v>
      </c>
    </row>
    <row r="30" spans="1:16" x14ac:dyDescent="0.25">
      <c r="A30" s="2">
        <v>2016</v>
      </c>
      <c r="B30" s="2">
        <v>3</v>
      </c>
      <c r="C30" s="4">
        <v>9</v>
      </c>
      <c r="D30" s="4">
        <v>5</v>
      </c>
      <c r="E30" s="4">
        <v>4</v>
      </c>
      <c r="F30" s="4">
        <v>10</v>
      </c>
      <c r="G30" s="4">
        <v>4</v>
      </c>
      <c r="H30" s="4">
        <v>6</v>
      </c>
      <c r="I30" s="4">
        <v>691</v>
      </c>
      <c r="J30" s="4">
        <v>918</v>
      </c>
      <c r="K30" s="4">
        <v>627</v>
      </c>
      <c r="L30" s="4">
        <f t="shared" si="0"/>
        <v>33</v>
      </c>
      <c r="M30" s="4">
        <v>31</v>
      </c>
      <c r="N30" s="4">
        <v>122</v>
      </c>
      <c r="O30" s="4">
        <v>88</v>
      </c>
      <c r="P30" s="4">
        <v>77</v>
      </c>
    </row>
    <row r="31" spans="1:16" x14ac:dyDescent="0.25">
      <c r="A31" s="2">
        <v>2016</v>
      </c>
      <c r="B31" s="2">
        <v>4</v>
      </c>
      <c r="C31" s="4">
        <v>7</v>
      </c>
      <c r="D31" s="4">
        <v>4</v>
      </c>
      <c r="E31" s="4">
        <v>3</v>
      </c>
      <c r="F31" s="4">
        <v>7</v>
      </c>
      <c r="G31" s="4">
        <v>2</v>
      </c>
      <c r="H31" s="4">
        <v>5</v>
      </c>
      <c r="I31" s="4">
        <v>983</v>
      </c>
      <c r="J31" s="4">
        <v>781</v>
      </c>
      <c r="K31" s="4">
        <v>777</v>
      </c>
      <c r="L31" s="4">
        <f t="shared" si="0"/>
        <v>141</v>
      </c>
      <c r="M31" s="4">
        <v>65</v>
      </c>
      <c r="N31" s="4">
        <v>80</v>
      </c>
      <c r="O31" s="4">
        <v>260</v>
      </c>
      <c r="P31" s="4">
        <v>165</v>
      </c>
    </row>
    <row r="32" spans="1:16" x14ac:dyDescent="0.25">
      <c r="A32" s="2">
        <v>2017</v>
      </c>
      <c r="B32" s="2">
        <v>1</v>
      </c>
      <c r="C32" s="4">
        <v>13</v>
      </c>
      <c r="D32" s="4">
        <v>6</v>
      </c>
      <c r="E32" s="4">
        <v>7</v>
      </c>
      <c r="F32" s="4">
        <v>14</v>
      </c>
      <c r="G32" s="4">
        <v>7</v>
      </c>
      <c r="H32" s="4">
        <v>7</v>
      </c>
      <c r="I32" s="4">
        <v>1253</v>
      </c>
      <c r="J32" s="4">
        <v>1336</v>
      </c>
      <c r="K32" s="4">
        <v>773</v>
      </c>
      <c r="L32" s="4">
        <f t="shared" si="0"/>
        <v>451</v>
      </c>
      <c r="M32" s="4">
        <v>29</v>
      </c>
      <c r="N32" s="4">
        <v>206</v>
      </c>
      <c r="O32" s="4">
        <v>122</v>
      </c>
      <c r="P32" s="4">
        <v>341</v>
      </c>
    </row>
    <row r="33" spans="1:16" x14ac:dyDescent="0.25">
      <c r="A33" s="2">
        <v>2017</v>
      </c>
      <c r="B33" s="2">
        <v>2</v>
      </c>
      <c r="C33" s="4">
        <v>9</v>
      </c>
      <c r="D33" s="4">
        <v>6</v>
      </c>
      <c r="E33" s="4">
        <v>3</v>
      </c>
      <c r="F33" s="4">
        <v>13</v>
      </c>
      <c r="G33" s="4">
        <v>7</v>
      </c>
      <c r="H33" s="4">
        <v>6</v>
      </c>
      <c r="I33" s="4">
        <v>770</v>
      </c>
      <c r="J33" s="4">
        <v>889</v>
      </c>
      <c r="K33" s="4">
        <v>453</v>
      </c>
      <c r="L33" s="4">
        <f t="shared" si="0"/>
        <v>231</v>
      </c>
      <c r="M33" s="4">
        <v>86</v>
      </c>
      <c r="N33" s="4">
        <v>109</v>
      </c>
      <c r="O33" s="4">
        <v>109</v>
      </c>
      <c r="P33" s="4">
        <v>134</v>
      </c>
    </row>
    <row r="34" spans="1:16" x14ac:dyDescent="0.25">
      <c r="A34" s="2">
        <v>2017</v>
      </c>
      <c r="B34" s="2">
        <v>3</v>
      </c>
      <c r="C34" s="4">
        <v>10</v>
      </c>
      <c r="D34" s="4">
        <v>5</v>
      </c>
      <c r="E34" s="4">
        <v>5</v>
      </c>
      <c r="F34" s="4">
        <v>13</v>
      </c>
      <c r="G34" s="4">
        <v>3</v>
      </c>
      <c r="H34" s="4">
        <v>10</v>
      </c>
      <c r="I34" s="4">
        <v>707</v>
      </c>
      <c r="J34" s="4">
        <v>691</v>
      </c>
      <c r="K34" s="4">
        <v>612</v>
      </c>
      <c r="L34" s="4">
        <f t="shared" si="0"/>
        <v>27</v>
      </c>
      <c r="M34" s="4">
        <v>68</v>
      </c>
      <c r="N34" s="4">
        <v>110</v>
      </c>
      <c r="O34" s="4">
        <v>82</v>
      </c>
      <c r="P34" s="4">
        <v>63</v>
      </c>
    </row>
    <row r="35" spans="1:16" x14ac:dyDescent="0.25">
      <c r="A35" s="2">
        <v>2017</v>
      </c>
      <c r="B35" s="2">
        <v>4</v>
      </c>
      <c r="C35" s="4">
        <v>4</v>
      </c>
      <c r="D35" s="4">
        <v>1</v>
      </c>
      <c r="E35" s="4">
        <v>3</v>
      </c>
      <c r="F35" s="4">
        <v>18</v>
      </c>
      <c r="G35" s="4">
        <v>7</v>
      </c>
      <c r="H35" s="4">
        <v>11</v>
      </c>
      <c r="I35" s="4">
        <v>1388</v>
      </c>
      <c r="J35" s="4">
        <v>968</v>
      </c>
      <c r="K35" s="4">
        <v>704</v>
      </c>
      <c r="L35" s="4">
        <v>100</v>
      </c>
      <c r="M35" s="4">
        <v>584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D97" sqref="D97"/>
    </sheetView>
  </sheetViews>
  <sheetFormatPr defaultRowHeight="15" x14ac:dyDescent="0.25"/>
  <cols>
    <col min="1" max="1" width="5" style="2" bestFit="1" customWidth="1"/>
    <col min="2" max="2" width="6.85546875" style="2" bestFit="1" customWidth="1"/>
    <col min="3" max="3" width="18" style="4" customWidth="1"/>
    <col min="4" max="4" width="17.7109375" style="4" customWidth="1"/>
    <col min="5" max="5" width="14" style="4" customWidth="1"/>
  </cols>
  <sheetData>
    <row r="1" spans="1:5" x14ac:dyDescent="0.25">
      <c r="C1" s="19" t="s">
        <v>33</v>
      </c>
      <c r="D1" s="19" t="s">
        <v>56</v>
      </c>
      <c r="E1" s="19" t="s">
        <v>34</v>
      </c>
    </row>
    <row r="2" spans="1:5" ht="45" x14ac:dyDescent="0.25">
      <c r="C2" s="19" t="str">
        <f>VLOOKUP(C1,About!$A4:$J20,2,FALSE)</f>
        <v>Total on-island population (de facto)</v>
      </c>
      <c r="D2" s="19" t="str">
        <f>VLOOKUP(D1,About!$A4:$J20,2,FALSE)</f>
        <v>On-island St Helenian population</v>
      </c>
      <c r="E2" s="19" t="str">
        <f>VLOOKUP(E1,About!$A4:$J20,2,FALSE)</f>
        <v>Total resident population (de jure)</v>
      </c>
    </row>
    <row r="3" spans="1:5" x14ac:dyDescent="0.25">
      <c r="A3" s="2" t="s">
        <v>0</v>
      </c>
      <c r="B3" s="2" t="s">
        <v>5</v>
      </c>
      <c r="C3" s="19" t="str">
        <f>VLOOKUP(C1,About!$A4:$J20,5,FALSE)</f>
        <v>End of period</v>
      </c>
      <c r="D3" s="19" t="str">
        <f>VLOOKUP(D1,About!$A4:$J20,5,FALSE)</f>
        <v>End of period</v>
      </c>
      <c r="E3" s="19" t="str">
        <f>VLOOKUP(E1,About!$A4:$J20,5,FALSE)</f>
        <v>End of period</v>
      </c>
    </row>
    <row r="4" spans="1:5" x14ac:dyDescent="0.25">
      <c r="A4" s="24">
        <v>2010</v>
      </c>
      <c r="B4" s="24">
        <v>1</v>
      </c>
      <c r="C4" s="4">
        <v>4065</v>
      </c>
      <c r="D4" s="4">
        <v>3977</v>
      </c>
    </row>
    <row r="5" spans="1:5" x14ac:dyDescent="0.25">
      <c r="A5" s="24">
        <v>2010</v>
      </c>
      <c r="B5" s="24">
        <v>2</v>
      </c>
      <c r="C5" s="4">
        <v>4115</v>
      </c>
      <c r="D5" s="4">
        <v>3944</v>
      </c>
    </row>
    <row r="6" spans="1:5" x14ac:dyDescent="0.25">
      <c r="A6" s="24">
        <v>2010</v>
      </c>
      <c r="B6" s="24">
        <v>3</v>
      </c>
      <c r="C6" s="4">
        <v>3991</v>
      </c>
      <c r="D6" s="4">
        <v>3905</v>
      </c>
    </row>
    <row r="7" spans="1:5" x14ac:dyDescent="0.25">
      <c r="A7" s="24">
        <v>2010</v>
      </c>
      <c r="B7" s="24">
        <v>4</v>
      </c>
      <c r="C7" s="4">
        <v>3998</v>
      </c>
      <c r="D7" s="4">
        <v>3877</v>
      </c>
    </row>
    <row r="8" spans="1:5" x14ac:dyDescent="0.25">
      <c r="A8" s="24">
        <v>2010</v>
      </c>
      <c r="B8" s="24">
        <v>5</v>
      </c>
      <c r="C8" s="4">
        <v>4049</v>
      </c>
      <c r="D8" s="4">
        <v>3972</v>
      </c>
    </row>
    <row r="9" spans="1:5" x14ac:dyDescent="0.25">
      <c r="A9" s="24">
        <v>2010</v>
      </c>
      <c r="B9" s="24">
        <v>6</v>
      </c>
      <c r="C9" s="4">
        <v>4045</v>
      </c>
      <c r="D9" s="4">
        <v>3908</v>
      </c>
    </row>
    <row r="10" spans="1:5" x14ac:dyDescent="0.25">
      <c r="A10" s="24">
        <v>2010</v>
      </c>
      <c r="B10" s="24">
        <v>7</v>
      </c>
      <c r="C10" s="4">
        <v>3974</v>
      </c>
      <c r="D10" s="4">
        <v>3898</v>
      </c>
    </row>
    <row r="11" spans="1:5" x14ac:dyDescent="0.25">
      <c r="A11" s="24">
        <v>2010</v>
      </c>
      <c r="B11" s="24">
        <v>8</v>
      </c>
      <c r="C11" s="4">
        <v>3952</v>
      </c>
      <c r="D11" s="4">
        <v>3879</v>
      </c>
    </row>
    <row r="12" spans="1:5" x14ac:dyDescent="0.25">
      <c r="A12" s="24">
        <v>2010</v>
      </c>
      <c r="B12" s="24">
        <v>9</v>
      </c>
      <c r="C12" s="4">
        <v>3951</v>
      </c>
      <c r="D12" s="4">
        <v>3877</v>
      </c>
    </row>
    <row r="13" spans="1:5" x14ac:dyDescent="0.25">
      <c r="A13" s="24">
        <v>2010</v>
      </c>
      <c r="B13" s="24">
        <v>10</v>
      </c>
      <c r="C13" s="4">
        <v>4185</v>
      </c>
      <c r="D13" s="4">
        <v>3991</v>
      </c>
    </row>
    <row r="14" spans="1:5" x14ac:dyDescent="0.25">
      <c r="A14" s="24">
        <v>2010</v>
      </c>
      <c r="B14" s="24">
        <v>11</v>
      </c>
      <c r="C14" s="4">
        <v>4156</v>
      </c>
      <c r="D14" s="4">
        <v>4035</v>
      </c>
    </row>
    <row r="15" spans="1:5" x14ac:dyDescent="0.25">
      <c r="A15" s="24">
        <v>2010</v>
      </c>
      <c r="B15" s="24">
        <v>12</v>
      </c>
      <c r="C15" s="4">
        <v>4286</v>
      </c>
      <c r="D15" s="4">
        <v>4163</v>
      </c>
    </row>
    <row r="16" spans="1:5" x14ac:dyDescent="0.25">
      <c r="A16" s="24">
        <v>2011</v>
      </c>
      <c r="B16" s="24">
        <v>1</v>
      </c>
      <c r="C16" s="4">
        <v>4132</v>
      </c>
      <c r="D16" s="4">
        <v>4021</v>
      </c>
    </row>
    <row r="17" spans="1:4" x14ac:dyDescent="0.25">
      <c r="A17" s="24">
        <v>2011</v>
      </c>
      <c r="B17" s="24">
        <v>2</v>
      </c>
      <c r="C17" s="4">
        <v>4208</v>
      </c>
      <c r="D17" s="4">
        <v>4024</v>
      </c>
    </row>
    <row r="18" spans="1:4" x14ac:dyDescent="0.25">
      <c r="A18" s="24">
        <v>2011</v>
      </c>
      <c r="B18" s="24">
        <v>3</v>
      </c>
      <c r="C18" s="4">
        <v>4070</v>
      </c>
      <c r="D18" s="4">
        <v>3966</v>
      </c>
    </row>
    <row r="19" spans="1:4" x14ac:dyDescent="0.25">
      <c r="A19" s="24">
        <v>2011</v>
      </c>
      <c r="B19" s="24">
        <v>4</v>
      </c>
      <c r="C19" s="4">
        <v>4093</v>
      </c>
      <c r="D19" s="4">
        <v>3947</v>
      </c>
    </row>
    <row r="20" spans="1:4" x14ac:dyDescent="0.25">
      <c r="A20" s="24">
        <v>2011</v>
      </c>
      <c r="B20" s="24">
        <v>5</v>
      </c>
      <c r="C20" s="4">
        <v>4011</v>
      </c>
      <c r="D20" s="4">
        <v>3907</v>
      </c>
    </row>
    <row r="21" spans="1:4" x14ac:dyDescent="0.25">
      <c r="A21" s="24">
        <v>2011</v>
      </c>
      <c r="B21" s="24">
        <v>6</v>
      </c>
      <c r="C21" s="4">
        <v>4089</v>
      </c>
      <c r="D21" s="4">
        <v>3929</v>
      </c>
    </row>
    <row r="22" spans="1:4" x14ac:dyDescent="0.25">
      <c r="A22" s="24">
        <v>2011</v>
      </c>
      <c r="B22" s="24">
        <v>7</v>
      </c>
      <c r="C22" s="4">
        <v>4005</v>
      </c>
      <c r="D22" s="4">
        <v>3890</v>
      </c>
    </row>
    <row r="23" spans="1:4" x14ac:dyDescent="0.25">
      <c r="A23" s="24">
        <v>2011</v>
      </c>
      <c r="B23" s="24">
        <v>8</v>
      </c>
      <c r="C23" s="4">
        <v>4036</v>
      </c>
      <c r="D23" s="4">
        <v>3891</v>
      </c>
    </row>
    <row r="24" spans="1:4" x14ac:dyDescent="0.25">
      <c r="A24" s="24">
        <v>2011</v>
      </c>
      <c r="B24" s="24">
        <v>9</v>
      </c>
      <c r="C24" s="4">
        <v>3951</v>
      </c>
      <c r="D24" s="4">
        <v>3864</v>
      </c>
    </row>
    <row r="25" spans="1:4" x14ac:dyDescent="0.25">
      <c r="A25" s="24">
        <v>2011</v>
      </c>
      <c r="B25" s="24">
        <v>10</v>
      </c>
      <c r="C25" s="4">
        <v>4010</v>
      </c>
      <c r="D25" s="4">
        <v>3881</v>
      </c>
    </row>
    <row r="26" spans="1:4" x14ac:dyDescent="0.25">
      <c r="A26" s="24">
        <v>2011</v>
      </c>
      <c r="B26" s="24">
        <v>11</v>
      </c>
      <c r="C26" s="4">
        <v>4076</v>
      </c>
      <c r="D26" s="4">
        <v>3979</v>
      </c>
    </row>
    <row r="27" spans="1:4" x14ac:dyDescent="0.25">
      <c r="A27" s="24">
        <v>2011</v>
      </c>
      <c r="B27" s="24">
        <v>12</v>
      </c>
      <c r="C27" s="4">
        <v>4262</v>
      </c>
      <c r="D27" s="4">
        <v>4144</v>
      </c>
    </row>
    <row r="28" spans="1:4" x14ac:dyDescent="0.25">
      <c r="A28" s="24">
        <v>2012</v>
      </c>
      <c r="B28" s="24">
        <v>1</v>
      </c>
      <c r="C28" s="4">
        <v>4260</v>
      </c>
      <c r="D28" s="4">
        <v>4064</v>
      </c>
    </row>
    <row r="29" spans="1:4" x14ac:dyDescent="0.25">
      <c r="A29" s="24">
        <v>2012</v>
      </c>
      <c r="B29" s="24">
        <v>2</v>
      </c>
      <c r="C29" s="4">
        <v>4166</v>
      </c>
      <c r="D29" s="4">
        <v>3989</v>
      </c>
    </row>
    <row r="30" spans="1:4" x14ac:dyDescent="0.25">
      <c r="A30" s="24">
        <v>2012</v>
      </c>
      <c r="B30" s="24">
        <v>3</v>
      </c>
      <c r="C30" s="4">
        <v>4171</v>
      </c>
      <c r="D30" s="4">
        <v>3999</v>
      </c>
    </row>
    <row r="31" spans="1:4" x14ac:dyDescent="0.25">
      <c r="A31" s="24">
        <v>2012</v>
      </c>
      <c r="B31" s="24">
        <v>4</v>
      </c>
      <c r="C31" s="4">
        <v>4146</v>
      </c>
      <c r="D31" s="4">
        <v>3961</v>
      </c>
    </row>
    <row r="32" spans="1:4" x14ac:dyDescent="0.25">
      <c r="A32" s="24">
        <v>2012</v>
      </c>
      <c r="B32" s="24">
        <v>5</v>
      </c>
      <c r="C32" s="4">
        <v>4082</v>
      </c>
      <c r="D32" s="4">
        <v>3926</v>
      </c>
    </row>
    <row r="33" spans="1:4" x14ac:dyDescent="0.25">
      <c r="A33" s="24">
        <v>2012</v>
      </c>
      <c r="B33" s="24">
        <v>6</v>
      </c>
      <c r="C33" s="4">
        <v>4079</v>
      </c>
      <c r="D33" s="4">
        <v>3927</v>
      </c>
    </row>
    <row r="34" spans="1:4" x14ac:dyDescent="0.25">
      <c r="A34" s="24">
        <v>2012</v>
      </c>
      <c r="B34" s="24">
        <v>7</v>
      </c>
      <c r="C34" s="4">
        <v>4073</v>
      </c>
      <c r="D34" s="4">
        <v>3921</v>
      </c>
    </row>
    <row r="35" spans="1:4" x14ac:dyDescent="0.25">
      <c r="A35" s="24">
        <v>2012</v>
      </c>
      <c r="B35" s="24">
        <v>8</v>
      </c>
      <c r="C35" s="4">
        <v>4042</v>
      </c>
      <c r="D35" s="4">
        <v>3894</v>
      </c>
    </row>
    <row r="36" spans="1:4" x14ac:dyDescent="0.25">
      <c r="A36" s="24">
        <v>2012</v>
      </c>
      <c r="B36" s="24">
        <v>9</v>
      </c>
      <c r="C36" s="4">
        <v>4128</v>
      </c>
      <c r="D36" s="4">
        <v>3943</v>
      </c>
    </row>
    <row r="37" spans="1:4" x14ac:dyDescent="0.25">
      <c r="A37" s="24">
        <v>2012</v>
      </c>
      <c r="B37" s="24">
        <v>10</v>
      </c>
      <c r="C37" s="4">
        <v>4256</v>
      </c>
      <c r="D37" s="4">
        <v>3988</v>
      </c>
    </row>
    <row r="38" spans="1:4" x14ac:dyDescent="0.25">
      <c r="A38" s="24">
        <v>2012</v>
      </c>
      <c r="B38" s="24">
        <v>11</v>
      </c>
      <c r="C38" s="4">
        <v>4231</v>
      </c>
      <c r="D38" s="4">
        <v>4002</v>
      </c>
    </row>
    <row r="39" spans="1:4" x14ac:dyDescent="0.25">
      <c r="A39" s="24">
        <v>2012</v>
      </c>
      <c r="B39" s="24">
        <v>12</v>
      </c>
      <c r="C39" s="4">
        <v>4420</v>
      </c>
      <c r="D39" s="4">
        <v>4193</v>
      </c>
    </row>
    <row r="40" spans="1:4" x14ac:dyDescent="0.25">
      <c r="A40" s="24">
        <v>2013</v>
      </c>
      <c r="B40" s="24">
        <v>1</v>
      </c>
      <c r="C40" s="4">
        <v>4255</v>
      </c>
      <c r="D40" s="4">
        <v>3997</v>
      </c>
    </row>
    <row r="41" spans="1:4" x14ac:dyDescent="0.25">
      <c r="A41" s="24">
        <v>2013</v>
      </c>
      <c r="B41" s="24">
        <v>2</v>
      </c>
      <c r="C41" s="4">
        <v>4250</v>
      </c>
      <c r="D41" s="4">
        <v>3972</v>
      </c>
    </row>
    <row r="42" spans="1:4" x14ac:dyDescent="0.25">
      <c r="A42" s="24">
        <v>2013</v>
      </c>
      <c r="B42" s="24">
        <v>3</v>
      </c>
      <c r="C42" s="4">
        <v>4339</v>
      </c>
      <c r="D42" s="4">
        <v>3993</v>
      </c>
    </row>
    <row r="43" spans="1:4" x14ac:dyDescent="0.25">
      <c r="A43" s="24">
        <v>2013</v>
      </c>
      <c r="B43" s="24">
        <v>4</v>
      </c>
      <c r="C43" s="4">
        <v>4304</v>
      </c>
      <c r="D43" s="4">
        <v>4030</v>
      </c>
    </row>
    <row r="44" spans="1:4" x14ac:dyDescent="0.25">
      <c r="A44" s="24">
        <v>2013</v>
      </c>
      <c r="B44" s="24">
        <v>5</v>
      </c>
      <c r="C44" s="4">
        <v>4322</v>
      </c>
      <c r="D44" s="4">
        <v>3998</v>
      </c>
    </row>
    <row r="45" spans="1:4" x14ac:dyDescent="0.25">
      <c r="A45" s="24">
        <v>2013</v>
      </c>
      <c r="B45" s="24">
        <v>6</v>
      </c>
      <c r="C45" s="4">
        <v>4277</v>
      </c>
      <c r="D45" s="4">
        <v>3990</v>
      </c>
    </row>
    <row r="46" spans="1:4" x14ac:dyDescent="0.25">
      <c r="A46" s="24">
        <v>2013</v>
      </c>
      <c r="B46" s="24">
        <v>7</v>
      </c>
      <c r="C46" s="4">
        <v>4245</v>
      </c>
      <c r="D46" s="4">
        <v>3935</v>
      </c>
    </row>
    <row r="47" spans="1:4" x14ac:dyDescent="0.25">
      <c r="A47" s="24">
        <v>2013</v>
      </c>
      <c r="B47" s="24">
        <v>8</v>
      </c>
      <c r="C47" s="4">
        <v>4248</v>
      </c>
      <c r="D47" s="4">
        <v>3966</v>
      </c>
    </row>
    <row r="48" spans="1:4" x14ac:dyDescent="0.25">
      <c r="A48" s="24">
        <v>2013</v>
      </c>
      <c r="B48" s="24">
        <v>9</v>
      </c>
      <c r="C48" s="4">
        <v>4277</v>
      </c>
      <c r="D48" s="4">
        <v>4022</v>
      </c>
    </row>
    <row r="49" spans="1:4" x14ac:dyDescent="0.25">
      <c r="A49" s="24">
        <v>2013</v>
      </c>
      <c r="B49" s="24">
        <v>10</v>
      </c>
      <c r="C49" s="4">
        <v>4449</v>
      </c>
      <c r="D49" s="4">
        <v>4048</v>
      </c>
    </row>
    <row r="50" spans="1:4" x14ac:dyDescent="0.25">
      <c r="A50" s="24">
        <v>2013</v>
      </c>
      <c r="B50" s="24">
        <v>11</v>
      </c>
      <c r="C50" s="4">
        <v>4371</v>
      </c>
      <c r="D50" s="4">
        <v>4042</v>
      </c>
    </row>
    <row r="51" spans="1:4" x14ac:dyDescent="0.25">
      <c r="A51" s="24">
        <v>2013</v>
      </c>
      <c r="B51" s="24">
        <v>12</v>
      </c>
      <c r="C51" s="4">
        <v>4510</v>
      </c>
      <c r="D51" s="4">
        <v>4207</v>
      </c>
    </row>
    <row r="52" spans="1:4" x14ac:dyDescent="0.25">
      <c r="A52" s="24">
        <v>2014</v>
      </c>
      <c r="B52" s="24">
        <v>1</v>
      </c>
      <c r="C52" s="4">
        <v>4593</v>
      </c>
      <c r="D52" s="4">
        <v>4176</v>
      </c>
    </row>
    <row r="53" spans="1:4" x14ac:dyDescent="0.25">
      <c r="A53" s="24">
        <v>2014</v>
      </c>
      <c r="B53" s="24">
        <v>2</v>
      </c>
      <c r="C53" s="4">
        <v>4436</v>
      </c>
      <c r="D53" s="4">
        <v>4050</v>
      </c>
    </row>
    <row r="54" spans="1:4" x14ac:dyDescent="0.25">
      <c r="A54" s="24">
        <v>2014</v>
      </c>
      <c r="B54" s="24">
        <v>3</v>
      </c>
      <c r="C54" s="4">
        <v>4619</v>
      </c>
      <c r="D54" s="4">
        <v>4098</v>
      </c>
    </row>
    <row r="55" spans="1:4" x14ac:dyDescent="0.25">
      <c r="A55" s="24">
        <v>2014</v>
      </c>
      <c r="B55" s="24">
        <v>4</v>
      </c>
      <c r="C55" s="4">
        <v>4465</v>
      </c>
      <c r="D55" s="4">
        <v>4047</v>
      </c>
    </row>
    <row r="56" spans="1:4" x14ac:dyDescent="0.25">
      <c r="A56" s="24">
        <v>2014</v>
      </c>
      <c r="B56" s="24">
        <v>5</v>
      </c>
      <c r="C56" s="4">
        <v>4475</v>
      </c>
      <c r="D56" s="4">
        <v>4009</v>
      </c>
    </row>
    <row r="57" spans="1:4" x14ac:dyDescent="0.25">
      <c r="A57" s="24">
        <v>2014</v>
      </c>
      <c r="B57" s="24">
        <v>6</v>
      </c>
      <c r="C57" s="4">
        <v>4410</v>
      </c>
      <c r="D57" s="4">
        <v>3990</v>
      </c>
    </row>
    <row r="58" spans="1:4" x14ac:dyDescent="0.25">
      <c r="A58" s="24">
        <v>2014</v>
      </c>
      <c r="B58" s="24">
        <v>7</v>
      </c>
      <c r="C58" s="4">
        <v>4430</v>
      </c>
      <c r="D58" s="4">
        <v>4046</v>
      </c>
    </row>
    <row r="59" spans="1:4" x14ac:dyDescent="0.25">
      <c r="A59" s="24">
        <v>2014</v>
      </c>
      <c r="B59" s="24">
        <v>8</v>
      </c>
      <c r="C59" s="4">
        <v>4454</v>
      </c>
      <c r="D59" s="4">
        <v>4015</v>
      </c>
    </row>
    <row r="60" spans="1:4" x14ac:dyDescent="0.25">
      <c r="A60" s="24">
        <v>2014</v>
      </c>
      <c r="B60" s="24">
        <v>9</v>
      </c>
      <c r="C60" s="4">
        <v>4497</v>
      </c>
      <c r="D60" s="4">
        <v>4053</v>
      </c>
    </row>
    <row r="61" spans="1:4" x14ac:dyDescent="0.25">
      <c r="A61" s="24">
        <v>2014</v>
      </c>
      <c r="B61" s="24">
        <v>10</v>
      </c>
      <c r="C61" s="4">
        <v>4567</v>
      </c>
      <c r="D61" s="4">
        <v>4050</v>
      </c>
    </row>
    <row r="62" spans="1:4" x14ac:dyDescent="0.25">
      <c r="A62" s="24">
        <v>2014</v>
      </c>
      <c r="B62" s="24">
        <v>11</v>
      </c>
      <c r="C62" s="4">
        <v>4613</v>
      </c>
      <c r="D62" s="4">
        <v>4134</v>
      </c>
    </row>
    <row r="63" spans="1:4" x14ac:dyDescent="0.25">
      <c r="A63" s="24">
        <v>2014</v>
      </c>
      <c r="B63" s="24">
        <v>12</v>
      </c>
      <c r="C63" s="4">
        <v>4798</v>
      </c>
      <c r="D63" s="4">
        <v>4306</v>
      </c>
    </row>
    <row r="64" spans="1:4" x14ac:dyDescent="0.25">
      <c r="A64" s="24">
        <v>2015</v>
      </c>
      <c r="B64" s="24">
        <v>1</v>
      </c>
      <c r="C64" s="4">
        <v>4735</v>
      </c>
      <c r="D64" s="4">
        <v>4142</v>
      </c>
    </row>
    <row r="65" spans="1:5" x14ac:dyDescent="0.25">
      <c r="A65" s="24">
        <v>2015</v>
      </c>
      <c r="B65" s="24">
        <v>2</v>
      </c>
      <c r="C65" s="4">
        <v>4677</v>
      </c>
      <c r="D65" s="4">
        <v>4104</v>
      </c>
    </row>
    <row r="66" spans="1:5" x14ac:dyDescent="0.25">
      <c r="A66" s="24">
        <v>2015</v>
      </c>
      <c r="B66" s="24">
        <v>3</v>
      </c>
      <c r="C66" s="4">
        <v>4806</v>
      </c>
      <c r="D66" s="4">
        <v>4142</v>
      </c>
    </row>
    <row r="67" spans="1:5" x14ac:dyDescent="0.25">
      <c r="A67" s="24">
        <v>2015</v>
      </c>
      <c r="B67" s="24">
        <v>4</v>
      </c>
      <c r="C67" s="4">
        <v>4672</v>
      </c>
      <c r="D67" s="4">
        <v>4123</v>
      </c>
    </row>
    <row r="68" spans="1:5" x14ac:dyDescent="0.25">
      <c r="A68" s="24">
        <v>2015</v>
      </c>
      <c r="B68" s="24">
        <v>5</v>
      </c>
      <c r="C68" s="4">
        <v>4641</v>
      </c>
      <c r="D68" s="4">
        <v>4084</v>
      </c>
    </row>
    <row r="69" spans="1:5" x14ac:dyDescent="0.25">
      <c r="A69" s="24">
        <v>2015</v>
      </c>
      <c r="B69" s="24">
        <v>6</v>
      </c>
      <c r="C69" s="4">
        <v>4503</v>
      </c>
      <c r="D69" s="4">
        <v>4003</v>
      </c>
    </row>
    <row r="70" spans="1:5" x14ac:dyDescent="0.25">
      <c r="A70" s="24">
        <v>2015</v>
      </c>
      <c r="B70" s="24">
        <v>7</v>
      </c>
      <c r="C70" s="4">
        <v>4554</v>
      </c>
      <c r="D70" s="4">
        <v>4013</v>
      </c>
    </row>
    <row r="71" spans="1:5" x14ac:dyDescent="0.25">
      <c r="A71" s="24">
        <v>2015</v>
      </c>
      <c r="B71" s="24">
        <v>8</v>
      </c>
      <c r="C71" s="4">
        <v>4492</v>
      </c>
      <c r="D71" s="4">
        <v>3993</v>
      </c>
    </row>
    <row r="72" spans="1:5" x14ac:dyDescent="0.25">
      <c r="A72" s="24">
        <v>2015</v>
      </c>
      <c r="B72" s="24">
        <v>9</v>
      </c>
      <c r="C72" s="4">
        <v>4571</v>
      </c>
      <c r="D72" s="4">
        <v>4075</v>
      </c>
    </row>
    <row r="73" spans="1:5" x14ac:dyDescent="0.25">
      <c r="A73" s="24">
        <v>2015</v>
      </c>
      <c r="B73" s="24">
        <v>10</v>
      </c>
      <c r="C73" s="4">
        <v>4715</v>
      </c>
      <c r="D73" s="4">
        <v>4121</v>
      </c>
    </row>
    <row r="74" spans="1:5" x14ac:dyDescent="0.25">
      <c r="A74" s="24">
        <v>2015</v>
      </c>
      <c r="B74" s="24">
        <v>11</v>
      </c>
      <c r="C74" s="4">
        <v>4621</v>
      </c>
      <c r="D74" s="4">
        <v>4141</v>
      </c>
    </row>
    <row r="75" spans="1:5" x14ac:dyDescent="0.25">
      <c r="A75" s="24">
        <v>2015</v>
      </c>
      <c r="B75" s="24">
        <v>12</v>
      </c>
      <c r="C75" s="4">
        <v>4738</v>
      </c>
      <c r="D75" s="4">
        <v>4301</v>
      </c>
    </row>
    <row r="76" spans="1:5" x14ac:dyDescent="0.25">
      <c r="A76" s="24">
        <v>2016</v>
      </c>
      <c r="B76" s="24">
        <v>1</v>
      </c>
      <c r="C76" s="4">
        <v>4781</v>
      </c>
      <c r="D76" s="4">
        <v>4280</v>
      </c>
      <c r="E76" s="4">
        <v>4696</v>
      </c>
    </row>
    <row r="77" spans="1:5" x14ac:dyDescent="0.25">
      <c r="A77" s="24">
        <v>2016</v>
      </c>
      <c r="B77" s="24">
        <v>2</v>
      </c>
      <c r="C77" s="4">
        <v>4621</v>
      </c>
      <c r="D77" s="4">
        <v>4112</v>
      </c>
      <c r="E77" s="4">
        <v>4536</v>
      </c>
    </row>
    <row r="78" spans="1:5" x14ac:dyDescent="0.25">
      <c r="A78" s="24">
        <v>2016</v>
      </c>
      <c r="B78" s="24">
        <v>3</v>
      </c>
      <c r="C78" s="4">
        <v>4759</v>
      </c>
      <c r="D78" s="4">
        <v>4171</v>
      </c>
      <c r="E78" s="4">
        <v>4674</v>
      </c>
    </row>
    <row r="79" spans="1:5" x14ac:dyDescent="0.25">
      <c r="A79" s="24">
        <v>2016</v>
      </c>
      <c r="B79" s="24">
        <v>4</v>
      </c>
      <c r="C79" s="4">
        <v>4561</v>
      </c>
      <c r="D79" s="4">
        <v>4078</v>
      </c>
      <c r="E79" s="4">
        <v>4476</v>
      </c>
    </row>
    <row r="80" spans="1:5" x14ac:dyDescent="0.25">
      <c r="A80" s="24">
        <v>2016</v>
      </c>
      <c r="B80" s="24">
        <v>5</v>
      </c>
      <c r="C80" s="4">
        <v>4534</v>
      </c>
      <c r="D80" s="4">
        <v>4065</v>
      </c>
      <c r="E80" s="4">
        <v>4449</v>
      </c>
    </row>
    <row r="81" spans="1:5" x14ac:dyDescent="0.25">
      <c r="A81" s="24">
        <v>2016</v>
      </c>
      <c r="B81" s="24">
        <v>6</v>
      </c>
      <c r="C81" s="4">
        <v>4660</v>
      </c>
      <c r="D81" s="4">
        <v>4151</v>
      </c>
      <c r="E81" s="4">
        <v>4575</v>
      </c>
    </row>
    <row r="82" spans="1:5" x14ac:dyDescent="0.25">
      <c r="A82" s="24">
        <v>2016</v>
      </c>
      <c r="B82" s="24">
        <v>7</v>
      </c>
      <c r="C82" s="4">
        <v>4452</v>
      </c>
      <c r="D82" s="4">
        <v>4057</v>
      </c>
      <c r="E82" s="4">
        <v>4367</v>
      </c>
    </row>
    <row r="83" spans="1:5" x14ac:dyDescent="0.25">
      <c r="A83" s="24">
        <v>2016</v>
      </c>
      <c r="B83" s="24">
        <v>8</v>
      </c>
      <c r="C83" s="4">
        <v>4477</v>
      </c>
      <c r="D83" s="4">
        <v>4050</v>
      </c>
      <c r="E83" s="4">
        <v>4392</v>
      </c>
    </row>
    <row r="84" spans="1:5" x14ac:dyDescent="0.25">
      <c r="A84" s="24">
        <v>2016</v>
      </c>
      <c r="B84" s="24">
        <v>9</v>
      </c>
      <c r="C84" s="4">
        <v>4432</v>
      </c>
      <c r="D84" s="4">
        <v>4037</v>
      </c>
      <c r="E84" s="4">
        <v>4347</v>
      </c>
    </row>
    <row r="85" spans="1:5" x14ac:dyDescent="0.25">
      <c r="A85" s="24">
        <v>2016</v>
      </c>
      <c r="B85" s="24">
        <v>10</v>
      </c>
      <c r="C85" s="4">
        <v>4520</v>
      </c>
      <c r="D85" s="4">
        <v>4067</v>
      </c>
      <c r="E85" s="4">
        <v>4435</v>
      </c>
    </row>
    <row r="86" spans="1:5" x14ac:dyDescent="0.25">
      <c r="A86" s="24">
        <v>2016</v>
      </c>
      <c r="B86" s="24">
        <v>11</v>
      </c>
      <c r="C86" s="4">
        <v>4478</v>
      </c>
      <c r="D86" s="4">
        <v>4075</v>
      </c>
      <c r="E86" s="4">
        <v>4393</v>
      </c>
    </row>
    <row r="87" spans="1:5" x14ac:dyDescent="0.25">
      <c r="A87" s="24">
        <v>2016</v>
      </c>
      <c r="B87" s="24">
        <v>12</v>
      </c>
      <c r="C87" s="4">
        <v>4634</v>
      </c>
      <c r="D87" s="4">
        <v>4258</v>
      </c>
      <c r="E87" s="4">
        <v>4549</v>
      </c>
    </row>
    <row r="88" spans="1:5" x14ac:dyDescent="0.25">
      <c r="A88" s="24">
        <v>2016</v>
      </c>
      <c r="B88" s="24">
        <v>1</v>
      </c>
      <c r="C88" s="4">
        <v>4552</v>
      </c>
      <c r="D88" s="4">
        <v>4098</v>
      </c>
      <c r="E88" s="4">
        <v>4467</v>
      </c>
    </row>
    <row r="89" spans="1:5" x14ac:dyDescent="0.25">
      <c r="A89" s="24">
        <v>2017</v>
      </c>
      <c r="B89" s="24">
        <v>2</v>
      </c>
      <c r="C89" s="4">
        <v>4486</v>
      </c>
      <c r="D89" s="4">
        <v>4067</v>
      </c>
      <c r="E89" s="4">
        <v>4401</v>
      </c>
    </row>
    <row r="90" spans="1:5" x14ac:dyDescent="0.25">
      <c r="A90" s="24">
        <v>2017</v>
      </c>
      <c r="B90" s="24">
        <v>3</v>
      </c>
      <c r="C90" s="4">
        <v>4550</v>
      </c>
      <c r="D90" s="4">
        <v>4102</v>
      </c>
      <c r="E90" s="4">
        <v>4465</v>
      </c>
    </row>
    <row r="91" spans="1:5" x14ac:dyDescent="0.25">
      <c r="A91" s="24">
        <v>2017</v>
      </c>
      <c r="B91" s="24">
        <v>4</v>
      </c>
      <c r="C91" s="4">
        <v>4492</v>
      </c>
      <c r="D91" s="4">
        <v>4096</v>
      </c>
      <c r="E91" s="4">
        <v>4407</v>
      </c>
    </row>
    <row r="92" spans="1:5" x14ac:dyDescent="0.25">
      <c r="A92" s="24">
        <v>2017</v>
      </c>
      <c r="B92" s="24">
        <v>5</v>
      </c>
      <c r="C92" s="4">
        <v>4574</v>
      </c>
      <c r="D92" s="4">
        <v>4119</v>
      </c>
      <c r="E92" s="4">
        <v>4489</v>
      </c>
    </row>
    <row r="93" spans="1:5" x14ac:dyDescent="0.25">
      <c r="A93" s="24">
        <v>2017</v>
      </c>
      <c r="B93" s="24">
        <v>6</v>
      </c>
      <c r="C93" s="4">
        <v>4427</v>
      </c>
      <c r="D93" s="4">
        <v>4032</v>
      </c>
      <c r="E93" s="4">
        <v>4342</v>
      </c>
    </row>
    <row r="94" spans="1:5" x14ac:dyDescent="0.25">
      <c r="A94" s="24">
        <v>2017</v>
      </c>
      <c r="B94" s="24">
        <v>7</v>
      </c>
      <c r="C94" s="4">
        <v>4552</v>
      </c>
      <c r="D94" s="4">
        <v>4114</v>
      </c>
      <c r="E94" s="4">
        <v>4467</v>
      </c>
    </row>
    <row r="95" spans="1:5" x14ac:dyDescent="0.25">
      <c r="A95" s="24">
        <v>2017</v>
      </c>
      <c r="B95" s="24">
        <v>8</v>
      </c>
      <c r="C95" s="4">
        <v>4427</v>
      </c>
      <c r="D95" s="4">
        <v>4057</v>
      </c>
      <c r="E95" s="4">
        <v>4342</v>
      </c>
    </row>
    <row r="96" spans="1:5" x14ac:dyDescent="0.25">
      <c r="A96" s="24">
        <v>2017</v>
      </c>
      <c r="B96" s="24">
        <v>9</v>
      </c>
      <c r="C96" s="4">
        <v>4440</v>
      </c>
      <c r="D96" s="4">
        <v>4053</v>
      </c>
      <c r="E96" s="4">
        <v>4354</v>
      </c>
    </row>
    <row r="97" spans="1:5" x14ac:dyDescent="0.25">
      <c r="A97" s="24">
        <v>2017</v>
      </c>
      <c r="B97" s="24">
        <v>10</v>
      </c>
      <c r="C97" s="4">
        <v>4574</v>
      </c>
      <c r="D97" s="4">
        <v>4087</v>
      </c>
      <c r="E97" s="4">
        <v>4489</v>
      </c>
    </row>
    <row r="98" spans="1:5" x14ac:dyDescent="0.25">
      <c r="A98" s="2">
        <v>2017</v>
      </c>
      <c r="B98" s="24">
        <v>11</v>
      </c>
      <c r="C98" s="4">
        <v>4658</v>
      </c>
      <c r="D98" s="4">
        <v>4142</v>
      </c>
      <c r="E98" s="4">
        <v>4573</v>
      </c>
    </row>
    <row r="99" spans="1:5" x14ac:dyDescent="0.25">
      <c r="A99" s="2">
        <v>2017</v>
      </c>
      <c r="B99" s="24">
        <v>12</v>
      </c>
      <c r="C99" s="4">
        <v>4846</v>
      </c>
      <c r="D99" s="4">
        <v>4267</v>
      </c>
      <c r="E99" s="4">
        <v>4761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CC9C01A01214D806DA3AF257C230A" ma:contentTypeVersion="0" ma:contentTypeDescription="Create a new document." ma:contentTypeScope="" ma:versionID="9356f25f0898e190126f25044d1ea6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091F46-D3C6-4BC3-BC62-A145005E08B7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A4E77E-61BF-4990-821E-0EB2D830D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DCE99-32AB-43E2-8C32-641538763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Data - Quarterly</vt:lpstr>
      <vt:lpstr>Data - Monthly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Joshua</dc:creator>
  <cp:lastModifiedBy>Neil Fantom</cp:lastModifiedBy>
  <dcterms:created xsi:type="dcterms:W3CDTF">2017-07-18T13:37:45Z</dcterms:created>
  <dcterms:modified xsi:type="dcterms:W3CDTF">2018-01-26T13:15:26Z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0x010100FA7CC9C01A01214D806DA3AF257C230A</vt:lpwstr>
  </property>
</Properties>
</file>